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RELACIÓN DE INGRESOS Y EGRESOS\2022\"/>
    </mc:Choice>
  </mc:AlternateContent>
  <xr:revisionPtr revIDLastSave="0" documentId="8_{B4177201-AED1-43A5-A61D-4DD4C2F09027}" xr6:coauthVersionLast="47" xr6:coauthVersionMax="47" xr10:uidLastSave="{00000000-0000-0000-0000-000000000000}"/>
  <bookViews>
    <workbookView xWindow="-120" yWindow="-120" windowWidth="29040" windowHeight="15720"/>
  </bookViews>
  <sheets>
    <sheet name="CUENTA NO. 240-010599-0" sheetId="1" r:id="rId1"/>
    <sheet name="BANCO" sheetId="4" r:id="rId2"/>
    <sheet name="PAGOS-ORDEN" sheetId="6" r:id="rId3"/>
    <sheet name="PAGOS" sheetId="3" r:id="rId4"/>
    <sheet name="ING-ORDEN" sheetId="5" r:id="rId5"/>
    <sheet name="INGRESOS" sheetId="2" r:id="rId6"/>
  </sheets>
  <externalReferences>
    <externalReference r:id="rId7"/>
  </externalReferences>
  <definedNames>
    <definedName name="_xlnm.Print_Area" localSheetId="0">'CUENTA NO. 240-010599-0'!$B$1:$G$343</definedName>
    <definedName name="_xlnm.Print_Titles" localSheetId="0">'CUENTA NO. 240-010599-0'!$1:$15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2" i="6" l="1"/>
  <c r="D93" i="5"/>
  <c r="D98" i="5"/>
  <c r="D101" i="5" s="1"/>
  <c r="F249" i="6"/>
  <c r="F250" i="6" s="1"/>
  <c r="F253" i="6" s="1"/>
  <c r="F248" i="6"/>
  <c r="F247" i="6"/>
  <c r="F243" i="6"/>
  <c r="F238" i="6"/>
  <c r="E252" i="3"/>
  <c r="E251" i="3"/>
  <c r="E250" i="3"/>
  <c r="E253" i="3" s="1"/>
  <c r="E246" i="3"/>
  <c r="E241" i="3"/>
  <c r="E235" i="3"/>
  <c r="E211" i="3"/>
  <c r="D105" i="2"/>
  <c r="D100" i="2"/>
  <c r="D63" i="2"/>
  <c r="D47" i="2"/>
  <c r="D108" i="2"/>
  <c r="F763" i="4"/>
  <c r="F762" i="4" s="1"/>
  <c r="F761" i="4" s="1"/>
  <c r="F760" i="4" s="1"/>
  <c r="F759" i="4" s="1"/>
  <c r="F758" i="4" s="1"/>
  <c r="F757" i="4" s="1"/>
  <c r="F756" i="4" s="1"/>
  <c r="F755" i="4" s="1"/>
  <c r="F754" i="4" s="1"/>
  <c r="F753" i="4" s="1"/>
  <c r="F752" i="4" s="1"/>
  <c r="F751" i="4" s="1"/>
  <c r="F750" i="4" s="1"/>
  <c r="F749" i="4" s="1"/>
  <c r="F748" i="4" s="1"/>
  <c r="F747" i="4" s="1"/>
  <c r="F746" i="4" s="1"/>
  <c r="F745" i="4" s="1"/>
  <c r="F744" i="4" s="1"/>
  <c r="F743" i="4" s="1"/>
  <c r="F742" i="4" s="1"/>
  <c r="F741" i="4" s="1"/>
  <c r="F740" i="4" s="1"/>
  <c r="F739" i="4" s="1"/>
  <c r="F738" i="4" s="1"/>
  <c r="F737" i="4" s="1"/>
  <c r="F736" i="4" s="1"/>
  <c r="F735" i="4" s="1"/>
  <c r="F734" i="4" s="1"/>
  <c r="F733" i="4" s="1"/>
  <c r="F732" i="4" s="1"/>
  <c r="F731" i="4" s="1"/>
  <c r="F730" i="4" s="1"/>
  <c r="F729" i="4" s="1"/>
  <c r="F728" i="4" s="1"/>
  <c r="F727" i="4" s="1"/>
  <c r="F726" i="4" s="1"/>
  <c r="F725" i="4" s="1"/>
  <c r="F724" i="4" s="1"/>
  <c r="F723" i="4" s="1"/>
  <c r="F722" i="4" s="1"/>
  <c r="F721" i="4" s="1"/>
  <c r="F720" i="4" s="1"/>
  <c r="F719" i="4" s="1"/>
  <c r="F718" i="4" s="1"/>
  <c r="F717" i="4" s="1"/>
  <c r="F716" i="4" s="1"/>
  <c r="F715" i="4" s="1"/>
  <c r="F714" i="4" s="1"/>
  <c r="F713" i="4" s="1"/>
  <c r="F712" i="4" s="1"/>
  <c r="F711" i="4" s="1"/>
  <c r="F710" i="4" s="1"/>
  <c r="F709" i="4" s="1"/>
  <c r="F708" i="4" s="1"/>
  <c r="F707" i="4" s="1"/>
  <c r="F706" i="4" s="1"/>
  <c r="F705" i="4" s="1"/>
  <c r="F704" i="4" s="1"/>
  <c r="F703" i="4" s="1"/>
  <c r="F702" i="4" s="1"/>
  <c r="F701" i="4" s="1"/>
  <c r="F700" i="4" s="1"/>
  <c r="F699" i="4" s="1"/>
  <c r="F698" i="4" s="1"/>
  <c r="F697" i="4" s="1"/>
  <c r="F696" i="4" s="1"/>
  <c r="F695" i="4" s="1"/>
  <c r="F694" i="4" s="1"/>
  <c r="F693" i="4" s="1"/>
  <c r="F692" i="4" s="1"/>
  <c r="F691" i="4" s="1"/>
  <c r="F690" i="4" s="1"/>
  <c r="F689" i="4" s="1"/>
  <c r="F688" i="4" s="1"/>
  <c r="F687" i="4" s="1"/>
  <c r="F686" i="4" s="1"/>
  <c r="F685" i="4" s="1"/>
  <c r="F684" i="4" s="1"/>
  <c r="F683" i="4" s="1"/>
  <c r="F682" i="4" s="1"/>
  <c r="F681" i="4" s="1"/>
  <c r="F680" i="4" s="1"/>
  <c r="F679" i="4" s="1"/>
  <c r="F678" i="4" s="1"/>
  <c r="F677" i="4" s="1"/>
  <c r="F676" i="4" s="1"/>
  <c r="F675" i="4" s="1"/>
  <c r="F674" i="4" s="1"/>
  <c r="F673" i="4" s="1"/>
  <c r="F672" i="4" s="1"/>
  <c r="F671" i="4" s="1"/>
  <c r="F670" i="4" s="1"/>
  <c r="F669" i="4" s="1"/>
  <c r="F668" i="4" s="1"/>
  <c r="F667" i="4" s="1"/>
  <c r="F666" i="4" s="1"/>
  <c r="F665" i="4" s="1"/>
  <c r="F664" i="4" s="1"/>
  <c r="F663" i="4" s="1"/>
  <c r="F662" i="4" s="1"/>
  <c r="F661" i="4" s="1"/>
  <c r="F660" i="4" s="1"/>
  <c r="F659" i="4" s="1"/>
  <c r="F658" i="4" s="1"/>
  <c r="F657" i="4" s="1"/>
  <c r="F656" i="4" s="1"/>
  <c r="F655" i="4" s="1"/>
  <c r="F654" i="4" s="1"/>
  <c r="F653" i="4" s="1"/>
  <c r="F652" i="4" s="1"/>
  <c r="F651" i="4" s="1"/>
  <c r="F650" i="4" s="1"/>
  <c r="F649" i="4" s="1"/>
  <c r="F648" i="4" s="1"/>
  <c r="F647" i="4" s="1"/>
  <c r="F646" i="4" s="1"/>
  <c r="F645" i="4" s="1"/>
  <c r="F644" i="4" s="1"/>
  <c r="F643" i="4" s="1"/>
  <c r="F642" i="4" s="1"/>
  <c r="F641" i="4" s="1"/>
  <c r="F640" i="4" s="1"/>
  <c r="F639" i="4" s="1"/>
  <c r="F638" i="4" s="1"/>
  <c r="F637" i="4" s="1"/>
  <c r="F636" i="4" s="1"/>
  <c r="F635" i="4" s="1"/>
  <c r="F634" i="4" s="1"/>
  <c r="F633" i="4" s="1"/>
  <c r="F632" i="4" s="1"/>
  <c r="F631" i="4" s="1"/>
  <c r="F630" i="4" s="1"/>
  <c r="F629" i="4" s="1"/>
  <c r="F628" i="4" s="1"/>
  <c r="F627" i="4" s="1"/>
  <c r="F626" i="4" s="1"/>
  <c r="F625" i="4" s="1"/>
  <c r="F624" i="4" s="1"/>
  <c r="F623" i="4" s="1"/>
  <c r="F622" i="4" s="1"/>
  <c r="F621" i="4" s="1"/>
  <c r="F620" i="4" s="1"/>
  <c r="F619" i="4" s="1"/>
  <c r="F618" i="4" s="1"/>
  <c r="F617" i="4" s="1"/>
  <c r="F616" i="4" s="1"/>
  <c r="F615" i="4" s="1"/>
  <c r="F614" i="4" s="1"/>
  <c r="F613" i="4" s="1"/>
  <c r="F612" i="4" s="1"/>
  <c r="F611" i="4" s="1"/>
  <c r="F610" i="4" s="1"/>
  <c r="F609" i="4" s="1"/>
  <c r="F608" i="4" s="1"/>
  <c r="F607" i="4" s="1"/>
  <c r="F606" i="4" s="1"/>
  <c r="F605" i="4" s="1"/>
  <c r="F604" i="4" s="1"/>
  <c r="F603" i="4" s="1"/>
  <c r="F602" i="4" s="1"/>
  <c r="F601" i="4" s="1"/>
  <c r="F600" i="4" s="1"/>
  <c r="F599" i="4" s="1"/>
  <c r="F598" i="4" s="1"/>
  <c r="F597" i="4" s="1"/>
  <c r="F596" i="4" s="1"/>
  <c r="F595" i="4" s="1"/>
  <c r="F594" i="4" s="1"/>
  <c r="F593" i="4" s="1"/>
  <c r="F592" i="4" s="1"/>
  <c r="F591" i="4" s="1"/>
  <c r="F590" i="4" s="1"/>
  <c r="F589" i="4" s="1"/>
  <c r="F588" i="4" s="1"/>
  <c r="F587" i="4" s="1"/>
  <c r="F586" i="4" s="1"/>
  <c r="F585" i="4" s="1"/>
  <c r="F584" i="4" s="1"/>
  <c r="F583" i="4" s="1"/>
  <c r="F582" i="4" s="1"/>
  <c r="F581" i="4" s="1"/>
  <c r="F580" i="4" s="1"/>
  <c r="F579" i="4" s="1"/>
  <c r="F578" i="4" s="1"/>
  <c r="F577" i="4" s="1"/>
  <c r="F576" i="4" s="1"/>
  <c r="F575" i="4" s="1"/>
  <c r="F574" i="4" s="1"/>
  <c r="F573" i="4" s="1"/>
  <c r="F572" i="4" s="1"/>
  <c r="F571" i="4" s="1"/>
  <c r="F570" i="4" s="1"/>
  <c r="F569" i="4" s="1"/>
  <c r="F568" i="4" s="1"/>
  <c r="F567" i="4" s="1"/>
  <c r="F566" i="4" s="1"/>
  <c r="F565" i="4" s="1"/>
  <c r="F564" i="4" s="1"/>
  <c r="F563" i="4" s="1"/>
  <c r="F562" i="4" s="1"/>
  <c r="F561" i="4" s="1"/>
  <c r="F560" i="4" s="1"/>
  <c r="F559" i="4" s="1"/>
  <c r="F558" i="4" s="1"/>
  <c r="F557" i="4" s="1"/>
  <c r="F556" i="4" s="1"/>
  <c r="F555" i="4" s="1"/>
  <c r="F554" i="4" s="1"/>
  <c r="F553" i="4" s="1"/>
  <c r="F552" i="4" s="1"/>
  <c r="F551" i="4" s="1"/>
  <c r="F550" i="4" s="1"/>
  <c r="F549" i="4" s="1"/>
  <c r="F548" i="4" s="1"/>
  <c r="F547" i="4" s="1"/>
  <c r="F546" i="4" s="1"/>
  <c r="F545" i="4" s="1"/>
  <c r="F544" i="4" s="1"/>
  <c r="F543" i="4" s="1"/>
  <c r="F542" i="4" s="1"/>
  <c r="F541" i="4" s="1"/>
  <c r="F540" i="4" s="1"/>
  <c r="F539" i="4" s="1"/>
  <c r="F538" i="4" s="1"/>
  <c r="F537" i="4" s="1"/>
  <c r="F536" i="4" s="1"/>
  <c r="F535" i="4" s="1"/>
  <c r="F534" i="4" s="1"/>
  <c r="F533" i="4" s="1"/>
  <c r="F532" i="4" s="1"/>
  <c r="F531" i="4" s="1"/>
  <c r="F530" i="4" s="1"/>
  <c r="F529" i="4" s="1"/>
  <c r="F528" i="4" s="1"/>
  <c r="F527" i="4" s="1"/>
  <c r="F526" i="4" s="1"/>
  <c r="F525" i="4" s="1"/>
  <c r="F524" i="4" s="1"/>
  <c r="F523" i="4" s="1"/>
  <c r="F522" i="4" s="1"/>
  <c r="F521" i="4" s="1"/>
  <c r="F520" i="4" s="1"/>
  <c r="F519" i="4" s="1"/>
  <c r="F518" i="4" s="1"/>
  <c r="F517" i="4" s="1"/>
  <c r="F516" i="4" s="1"/>
  <c r="F515" i="4" s="1"/>
  <c r="F514" i="4" s="1"/>
  <c r="F513" i="4" s="1"/>
  <c r="F512" i="4" s="1"/>
  <c r="F511" i="4" s="1"/>
  <c r="F510" i="4" s="1"/>
  <c r="F509" i="4" s="1"/>
  <c r="F508" i="4" s="1"/>
  <c r="F507" i="4" s="1"/>
  <c r="F506" i="4" s="1"/>
  <c r="F505" i="4" s="1"/>
  <c r="F504" i="4" s="1"/>
  <c r="F503" i="4" s="1"/>
  <c r="F502" i="4" s="1"/>
  <c r="F501" i="4" s="1"/>
  <c r="F500" i="4" s="1"/>
  <c r="F499" i="4" s="1"/>
  <c r="F498" i="4" s="1"/>
  <c r="F497" i="4" s="1"/>
  <c r="F496" i="4" s="1"/>
  <c r="F495" i="4" s="1"/>
  <c r="F494" i="4" s="1"/>
  <c r="F493" i="4" s="1"/>
  <c r="F492" i="4" s="1"/>
  <c r="F491" i="4" s="1"/>
  <c r="F490" i="4" s="1"/>
  <c r="F489" i="4" s="1"/>
  <c r="F488" i="4" s="1"/>
  <c r="F487" i="4" s="1"/>
  <c r="F486" i="4" s="1"/>
  <c r="F485" i="4" s="1"/>
  <c r="F484" i="4" s="1"/>
  <c r="F483" i="4" s="1"/>
  <c r="F482" i="4" s="1"/>
  <c r="F481" i="4" s="1"/>
  <c r="F480" i="4" s="1"/>
  <c r="F479" i="4" s="1"/>
  <c r="F478" i="4" s="1"/>
  <c r="F477" i="4" s="1"/>
  <c r="F476" i="4" s="1"/>
  <c r="F475" i="4" s="1"/>
  <c r="F474" i="4" s="1"/>
  <c r="F473" i="4" s="1"/>
  <c r="F472" i="4" s="1"/>
  <c r="F471" i="4" s="1"/>
  <c r="F470" i="4" s="1"/>
  <c r="F469" i="4" s="1"/>
  <c r="F468" i="4" s="1"/>
  <c r="F467" i="4" s="1"/>
  <c r="F466" i="4" s="1"/>
  <c r="F465" i="4" s="1"/>
  <c r="F464" i="4" s="1"/>
  <c r="F463" i="4" s="1"/>
  <c r="F462" i="4" s="1"/>
  <c r="F461" i="4" s="1"/>
  <c r="F460" i="4" s="1"/>
  <c r="F459" i="4" s="1"/>
  <c r="F458" i="4" s="1"/>
  <c r="F457" i="4" s="1"/>
  <c r="F456" i="4" s="1"/>
  <c r="F455" i="4" s="1"/>
  <c r="F454" i="4" s="1"/>
  <c r="F453" i="4" s="1"/>
  <c r="F452" i="4" s="1"/>
  <c r="F451" i="4" s="1"/>
  <c r="F450" i="4" s="1"/>
  <c r="F449" i="4" s="1"/>
  <c r="F448" i="4" s="1"/>
  <c r="F447" i="4" s="1"/>
  <c r="F446" i="4" s="1"/>
  <c r="F445" i="4" s="1"/>
  <c r="F444" i="4" s="1"/>
  <c r="F443" i="4" s="1"/>
  <c r="F442" i="4" s="1"/>
  <c r="F441" i="4" s="1"/>
  <c r="F440" i="4" s="1"/>
  <c r="F439" i="4" s="1"/>
  <c r="F438" i="4" s="1"/>
  <c r="F437" i="4" s="1"/>
  <c r="F436" i="4" s="1"/>
  <c r="F435" i="4" s="1"/>
  <c r="F434" i="4" s="1"/>
  <c r="F433" i="4" s="1"/>
  <c r="F432" i="4" s="1"/>
  <c r="F431" i="4" s="1"/>
  <c r="F430" i="4" s="1"/>
  <c r="F429" i="4" s="1"/>
  <c r="F428" i="4" s="1"/>
  <c r="F427" i="4" s="1"/>
  <c r="F426" i="4" s="1"/>
  <c r="F425" i="4" s="1"/>
  <c r="F424" i="4" s="1"/>
  <c r="F423" i="4" s="1"/>
  <c r="F422" i="4" s="1"/>
  <c r="F421" i="4" s="1"/>
  <c r="F420" i="4" s="1"/>
  <c r="F419" i="4" s="1"/>
  <c r="F418" i="4" s="1"/>
  <c r="F417" i="4" s="1"/>
  <c r="F416" i="4" s="1"/>
  <c r="F415" i="4" s="1"/>
  <c r="F414" i="4" s="1"/>
  <c r="F413" i="4" s="1"/>
  <c r="F412" i="4" s="1"/>
  <c r="F411" i="4" s="1"/>
  <c r="F410" i="4" s="1"/>
  <c r="F409" i="4" s="1"/>
  <c r="F408" i="4" s="1"/>
  <c r="F407" i="4" s="1"/>
  <c r="F406" i="4" s="1"/>
  <c r="F405" i="4" s="1"/>
  <c r="F404" i="4" s="1"/>
  <c r="F403" i="4" s="1"/>
  <c r="F402" i="4" s="1"/>
  <c r="F401" i="4" s="1"/>
  <c r="F400" i="4" s="1"/>
  <c r="F399" i="4" s="1"/>
  <c r="F398" i="4" s="1"/>
  <c r="F397" i="4" s="1"/>
  <c r="F396" i="4" s="1"/>
  <c r="F395" i="4" s="1"/>
  <c r="F394" i="4" s="1"/>
  <c r="F393" i="4" s="1"/>
  <c r="F392" i="4" s="1"/>
  <c r="F391" i="4" s="1"/>
  <c r="F390" i="4" s="1"/>
  <c r="F389" i="4" s="1"/>
  <c r="F388" i="4" s="1"/>
  <c r="F387" i="4" s="1"/>
  <c r="F386" i="4" s="1"/>
  <c r="F385" i="4" s="1"/>
  <c r="F384" i="4" s="1"/>
  <c r="F383" i="4" s="1"/>
  <c r="F382" i="4" s="1"/>
  <c r="F381" i="4" s="1"/>
  <c r="F380" i="4" s="1"/>
  <c r="F379" i="4" s="1"/>
  <c r="F378" i="4" s="1"/>
  <c r="F377" i="4" s="1"/>
  <c r="F376" i="4" s="1"/>
  <c r="F375" i="4" s="1"/>
  <c r="F374" i="4" s="1"/>
  <c r="F373" i="4" s="1"/>
  <c r="F372" i="4" s="1"/>
  <c r="F371" i="4" s="1"/>
  <c r="F370" i="4" s="1"/>
  <c r="F369" i="4" s="1"/>
  <c r="F368" i="4" s="1"/>
  <c r="F367" i="4" s="1"/>
  <c r="F366" i="4" s="1"/>
  <c r="F365" i="4" s="1"/>
  <c r="F364" i="4" s="1"/>
  <c r="F363" i="4" s="1"/>
  <c r="F362" i="4" s="1"/>
  <c r="F361" i="4" s="1"/>
  <c r="F360" i="4" s="1"/>
  <c r="F359" i="4" s="1"/>
  <c r="F358" i="4" s="1"/>
  <c r="F357" i="4" s="1"/>
  <c r="F356" i="4" s="1"/>
  <c r="F355" i="4" s="1"/>
  <c r="F354" i="4" s="1"/>
  <c r="F353" i="4" s="1"/>
  <c r="F352" i="4" s="1"/>
  <c r="F351" i="4" s="1"/>
  <c r="F350" i="4" s="1"/>
  <c r="F349" i="4" s="1"/>
  <c r="F348" i="4" s="1"/>
  <c r="F347" i="4" s="1"/>
  <c r="F346" i="4" s="1"/>
  <c r="F345" i="4" s="1"/>
  <c r="F344" i="4" s="1"/>
  <c r="F343" i="4" s="1"/>
  <c r="F342" i="4" s="1"/>
  <c r="F341" i="4" s="1"/>
  <c r="F340" i="4" s="1"/>
  <c r="F339" i="4" s="1"/>
  <c r="F338" i="4" s="1"/>
  <c r="F337" i="4" s="1"/>
  <c r="F336" i="4" s="1"/>
  <c r="F335" i="4" s="1"/>
  <c r="F334" i="4" s="1"/>
  <c r="F333" i="4" s="1"/>
  <c r="F332" i="4" s="1"/>
  <c r="F331" i="4" s="1"/>
  <c r="F330" i="4" s="1"/>
  <c r="F329" i="4" s="1"/>
  <c r="F328" i="4" s="1"/>
  <c r="F327" i="4" s="1"/>
  <c r="F326" i="4" s="1"/>
  <c r="F325" i="4" s="1"/>
  <c r="F324" i="4" s="1"/>
  <c r="F323" i="4" s="1"/>
  <c r="F322" i="4" s="1"/>
  <c r="F321" i="4" s="1"/>
  <c r="F320" i="4" s="1"/>
  <c r="F319" i="4" s="1"/>
  <c r="F318" i="4" s="1"/>
  <c r="F317" i="4" s="1"/>
  <c r="F316" i="4" s="1"/>
  <c r="F315" i="4" s="1"/>
  <c r="F314" i="4" s="1"/>
  <c r="F313" i="4" s="1"/>
  <c r="F312" i="4" s="1"/>
  <c r="F311" i="4" s="1"/>
  <c r="F310" i="4" s="1"/>
  <c r="F309" i="4" s="1"/>
  <c r="F308" i="4" s="1"/>
  <c r="F307" i="4" s="1"/>
  <c r="F306" i="4" s="1"/>
  <c r="F305" i="4" s="1"/>
  <c r="F304" i="4" s="1"/>
  <c r="F303" i="4" s="1"/>
  <c r="F302" i="4" s="1"/>
  <c r="F301" i="4" s="1"/>
  <c r="F300" i="4" s="1"/>
  <c r="F299" i="4" s="1"/>
  <c r="F298" i="4" s="1"/>
  <c r="F297" i="4" s="1"/>
  <c r="F296" i="4" s="1"/>
  <c r="F295" i="4" s="1"/>
  <c r="F294" i="4" s="1"/>
  <c r="F293" i="4" s="1"/>
  <c r="F292" i="4" s="1"/>
  <c r="F291" i="4" s="1"/>
  <c r="F290" i="4" s="1"/>
  <c r="F289" i="4" s="1"/>
  <c r="F288" i="4" s="1"/>
  <c r="F287" i="4" s="1"/>
  <c r="F286" i="4" s="1"/>
  <c r="F285" i="4" s="1"/>
  <c r="F284" i="4" s="1"/>
  <c r="F283" i="4" s="1"/>
  <c r="F282" i="4" s="1"/>
  <c r="F281" i="4" s="1"/>
  <c r="F280" i="4" s="1"/>
  <c r="F279" i="4" s="1"/>
  <c r="F278" i="4" s="1"/>
  <c r="F277" i="4" s="1"/>
  <c r="F276" i="4" s="1"/>
  <c r="F275" i="4" s="1"/>
  <c r="F274" i="4" s="1"/>
  <c r="F273" i="4" s="1"/>
  <c r="F272" i="4" s="1"/>
  <c r="F271" i="4" s="1"/>
  <c r="F270" i="4" s="1"/>
  <c r="F269" i="4" s="1"/>
  <c r="F268" i="4" s="1"/>
  <c r="F267" i="4" s="1"/>
  <c r="F266" i="4" s="1"/>
  <c r="F265" i="4" s="1"/>
  <c r="F264" i="4" s="1"/>
  <c r="F263" i="4" s="1"/>
  <c r="F262" i="4" s="1"/>
  <c r="F261" i="4" s="1"/>
  <c r="F260" i="4" s="1"/>
  <c r="F259" i="4" s="1"/>
  <c r="F258" i="4" s="1"/>
  <c r="F257" i="4" s="1"/>
  <c r="F256" i="4" s="1"/>
  <c r="F255" i="4" s="1"/>
  <c r="F254" i="4" s="1"/>
  <c r="F253" i="4" s="1"/>
  <c r="F252" i="4" s="1"/>
  <c r="F251" i="4" s="1"/>
  <c r="F250" i="4" s="1"/>
  <c r="F249" i="4" s="1"/>
  <c r="F248" i="4" s="1"/>
  <c r="F247" i="4" s="1"/>
  <c r="F246" i="4" s="1"/>
  <c r="F245" i="4" s="1"/>
  <c r="F244" i="4" s="1"/>
  <c r="F243" i="4" s="1"/>
  <c r="F242" i="4" s="1"/>
  <c r="F241" i="4" s="1"/>
  <c r="F240" i="4" s="1"/>
  <c r="F239" i="4" s="1"/>
  <c r="F238" i="4" s="1"/>
  <c r="F237" i="4" s="1"/>
  <c r="F236" i="4" s="1"/>
  <c r="F235" i="4" s="1"/>
  <c r="F234" i="4" s="1"/>
  <c r="F233" i="4" s="1"/>
  <c r="F232" i="4" s="1"/>
  <c r="F231" i="4" s="1"/>
  <c r="F230" i="4" s="1"/>
  <c r="F229" i="4" s="1"/>
  <c r="F228" i="4" s="1"/>
  <c r="F227" i="4" s="1"/>
  <c r="F226" i="4" s="1"/>
  <c r="F225" i="4" s="1"/>
  <c r="F224" i="4" s="1"/>
  <c r="F223" i="4" s="1"/>
  <c r="F222" i="4" s="1"/>
  <c r="F221" i="4" s="1"/>
  <c r="F220" i="4" s="1"/>
  <c r="F219" i="4" s="1"/>
  <c r="F218" i="4" s="1"/>
  <c r="F217" i="4" s="1"/>
  <c r="F216" i="4" s="1"/>
  <c r="F215" i="4" s="1"/>
  <c r="F214" i="4" s="1"/>
  <c r="F213" i="4" s="1"/>
  <c r="F212" i="4" s="1"/>
  <c r="F211" i="4" s="1"/>
  <c r="F210" i="4" s="1"/>
  <c r="F209" i="4" s="1"/>
  <c r="F208" i="4" s="1"/>
  <c r="F207" i="4" s="1"/>
  <c r="F206" i="4" s="1"/>
  <c r="F205" i="4" s="1"/>
  <c r="F204" i="4" s="1"/>
  <c r="F203" i="4" s="1"/>
  <c r="F202" i="4" s="1"/>
  <c r="F201" i="4" s="1"/>
  <c r="F200" i="4" s="1"/>
  <c r="F199" i="4" s="1"/>
  <c r="F198" i="4" s="1"/>
  <c r="F197" i="4" s="1"/>
  <c r="F196" i="4" s="1"/>
  <c r="F195" i="4" s="1"/>
  <c r="F194" i="4" s="1"/>
  <c r="F193" i="4" s="1"/>
  <c r="F192" i="4" s="1"/>
  <c r="F191" i="4" s="1"/>
  <c r="F190" i="4" s="1"/>
  <c r="F189" i="4" s="1"/>
  <c r="F188" i="4" s="1"/>
  <c r="F187" i="4" s="1"/>
  <c r="F186" i="4" s="1"/>
  <c r="F185" i="4" s="1"/>
  <c r="F184" i="4" s="1"/>
  <c r="F183" i="4" s="1"/>
  <c r="F182" i="4" s="1"/>
  <c r="F181" i="4" s="1"/>
  <c r="F180" i="4" s="1"/>
  <c r="F179" i="4" s="1"/>
  <c r="F178" i="4" s="1"/>
  <c r="F177" i="4" s="1"/>
  <c r="F176" i="4" s="1"/>
  <c r="F175" i="4" s="1"/>
  <c r="F174" i="4" s="1"/>
  <c r="F173" i="4" s="1"/>
  <c r="F172" i="4" s="1"/>
  <c r="F171" i="4" s="1"/>
  <c r="F170" i="4" s="1"/>
  <c r="F169" i="4" s="1"/>
  <c r="F168" i="4" s="1"/>
  <c r="F167" i="4" s="1"/>
  <c r="F166" i="4" s="1"/>
  <c r="F165" i="4" s="1"/>
  <c r="F164" i="4" s="1"/>
  <c r="F163" i="4" s="1"/>
  <c r="F162" i="4" s="1"/>
  <c r="F161" i="4" s="1"/>
  <c r="F160" i="4" s="1"/>
  <c r="F159" i="4" s="1"/>
  <c r="F158" i="4" s="1"/>
  <c r="F157" i="4" s="1"/>
  <c r="F156" i="4" s="1"/>
  <c r="F155" i="4" s="1"/>
  <c r="F154" i="4" s="1"/>
  <c r="F153" i="4" s="1"/>
  <c r="F152" i="4" s="1"/>
  <c r="F151" i="4" s="1"/>
  <c r="F150" i="4" s="1"/>
  <c r="F149" i="4" s="1"/>
  <c r="F148" i="4" s="1"/>
  <c r="F147" i="4" s="1"/>
  <c r="F146" i="4" s="1"/>
  <c r="F145" i="4" s="1"/>
  <c r="F144" i="4" s="1"/>
  <c r="F143" i="4" s="1"/>
  <c r="F142" i="4" s="1"/>
  <c r="F141" i="4" s="1"/>
  <c r="F140" i="4" s="1"/>
  <c r="F139" i="4" s="1"/>
  <c r="F138" i="4" s="1"/>
  <c r="F137" i="4" s="1"/>
  <c r="F136" i="4" s="1"/>
  <c r="F135" i="4" s="1"/>
  <c r="F134" i="4" s="1"/>
  <c r="F133" i="4" s="1"/>
  <c r="F132" i="4" s="1"/>
  <c r="F131" i="4" s="1"/>
  <c r="F130" i="4" s="1"/>
  <c r="F129" i="4" s="1"/>
  <c r="F128" i="4" s="1"/>
  <c r="F127" i="4" s="1"/>
  <c r="F126" i="4" s="1"/>
  <c r="F125" i="4" s="1"/>
  <c r="F124" i="4" s="1"/>
  <c r="F123" i="4" s="1"/>
  <c r="F122" i="4" s="1"/>
  <c r="F121" i="4" s="1"/>
  <c r="F120" i="4" s="1"/>
  <c r="F119" i="4" s="1"/>
  <c r="F118" i="4" s="1"/>
  <c r="F117" i="4" s="1"/>
  <c r="F116" i="4" s="1"/>
  <c r="F115" i="4" s="1"/>
  <c r="F114" i="4" s="1"/>
  <c r="F113" i="4" s="1"/>
  <c r="F112" i="4" s="1"/>
  <c r="G112" i="4" s="1"/>
  <c r="E765" i="4"/>
  <c r="E769" i="4" s="1"/>
  <c r="D765" i="4"/>
  <c r="E330" i="1"/>
  <c r="E767" i="4" s="1"/>
  <c r="F330" i="1"/>
  <c r="D767" i="4" s="1"/>
  <c r="D769" i="4" s="1"/>
  <c r="G16" i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30" i="1"/>
  <c r="E256" i="3" l="1"/>
</calcChain>
</file>

<file path=xl/sharedStrings.xml><?xml version="1.0" encoding="utf-8"?>
<sst xmlns="http://schemas.openxmlformats.org/spreadsheetml/2006/main" count="4054" uniqueCount="1384">
  <si>
    <t>BANCO DE RESERVAS DE LA REPUBLICA DOMINICANA</t>
  </si>
  <si>
    <t xml:space="preserve">BALANCE INICIAL : </t>
  </si>
  <si>
    <t>FECHA</t>
  </si>
  <si>
    <t>No. CK / TRANSF</t>
  </si>
  <si>
    <t>DESCRIPCION</t>
  </si>
  <si>
    <t>DEBITO</t>
  </si>
  <si>
    <t>CREDITO</t>
  </si>
  <si>
    <t>Cuenta Bancaria No. 240-010599-0</t>
  </si>
  <si>
    <t>BALANCE</t>
  </si>
  <si>
    <t>AVISO DEBITO</t>
  </si>
  <si>
    <t>IMPUESTO LEY 288-04 (0.15%)</t>
  </si>
  <si>
    <t>COMISION BANCARIA</t>
  </si>
  <si>
    <t>Director Ejecutivo</t>
  </si>
  <si>
    <t>TOTALES / BALANCE FINAL</t>
  </si>
  <si>
    <t>Lic. Víctor José Peralta Caba</t>
  </si>
  <si>
    <t>Director Administrativo y Financiero</t>
  </si>
  <si>
    <t>Ing. Iván José Hernández Guzmán</t>
  </si>
  <si>
    <t xml:space="preserve">                    Lic. Cristóbal A. Febriel R.</t>
  </si>
  <si>
    <t xml:space="preserve">               Encargado División de Contabilidad</t>
  </si>
  <si>
    <t>INTERESES USO FONDOS EN TRANSITO</t>
  </si>
  <si>
    <t>RELACION DE INGRESOS Y EGRESOS</t>
  </si>
  <si>
    <t xml:space="preserve">DEPARTAMENTO  FINANCIERO </t>
  </si>
  <si>
    <t>CUENTA GERENCIA DE SUPERMERCADO  NO. 240-010599-0</t>
  </si>
  <si>
    <t>RELACIÓN DE DEPÓSITOS Y TRANSFERENCIAS</t>
  </si>
  <si>
    <t>REFERENCIA</t>
  </si>
  <si>
    <t>CONCEPTO</t>
  </si>
  <si>
    <t>VALOR</t>
  </si>
  <si>
    <t>DEPOSITO</t>
  </si>
  <si>
    <t>SUB- TOTAL RD$</t>
  </si>
  <si>
    <t>TRANSFERENCIAS INTERNAS</t>
  </si>
  <si>
    <t>TRANSFERENCIA PROPIA TUBANCOEM</t>
  </si>
  <si>
    <t>PROTECCION DE FONDOS</t>
  </si>
  <si>
    <t>DEPOSITO CK</t>
  </si>
  <si>
    <t>CHEQUE DEVUELTO</t>
  </si>
  <si>
    <t>TOTAL RD</t>
  </si>
  <si>
    <t>FECHA BANCO</t>
  </si>
  <si>
    <t xml:space="preserve">BENEFICIARIO </t>
  </si>
  <si>
    <t>SEGURO NACIONAL DE SALUD (SENASA)</t>
  </si>
  <si>
    <t>INSTITUTO DE ESTABILIZACION DE PRECIOS (  INESPRE )</t>
  </si>
  <si>
    <t>HUMANO SEGUROS , S.A</t>
  </si>
  <si>
    <t>TRANSACCIONES INTERNAS DEL BANCO</t>
  </si>
  <si>
    <t>CARGOS INTERESES USO FONDOS EN TRÁNSITO</t>
  </si>
  <si>
    <t>COMISIONES BANCARIAS</t>
  </si>
  <si>
    <t>Consulta de Movimientos</t>
  </si>
  <si>
    <t>Usuario:</t>
  </si>
  <si>
    <t>Vperalta</t>
  </si>
  <si>
    <t>Fecha:</t>
  </si>
  <si>
    <t>Product</t>
  </si>
  <si>
    <t>Cuenta Corriente - 2400105990 - DOP</t>
  </si>
  <si>
    <t>Tipo de transacción</t>
  </si>
  <si>
    <t>Período seleccionado</t>
  </si>
  <si>
    <t>Monto</t>
  </si>
  <si>
    <t>Débito/Crédito</t>
  </si>
  <si>
    <t>Desde:</t>
  </si>
  <si>
    <t>Hasta:</t>
  </si>
  <si>
    <t>Fecha</t>
  </si>
  <si>
    <t>No. de transacción</t>
  </si>
  <si>
    <t>Concepto</t>
  </si>
  <si>
    <t>Débito</t>
  </si>
  <si>
    <t>Crédito</t>
  </si>
  <si>
    <t>Balance</t>
  </si>
  <si>
    <t>Referencia</t>
  </si>
  <si>
    <t>Descripción</t>
  </si>
  <si>
    <t>9990002</t>
  </si>
  <si>
    <t>COMISIÓN MANEJO DE CUENTA</t>
  </si>
  <si>
    <t>0</t>
  </si>
  <si>
    <t xml:space="preserve">COMISIÓN MANEJO DE CUENTA  </t>
  </si>
  <si>
    <t>TRANSFERENCIA PROPIA TUBANCOEM TRANSFERENCIA PROPIA TUBANCOEM .</t>
  </si>
  <si>
    <t>CERTIFICACION CHEQUE PRIVADO</t>
  </si>
  <si>
    <t xml:space="preserve">  </t>
  </si>
  <si>
    <t xml:space="preserve">PRESTACIONES  </t>
  </si>
  <si>
    <t>9990005</t>
  </si>
  <si>
    <t xml:space="preserve">UFT INTEREST SYS-GEN  </t>
  </si>
  <si>
    <t>COMPAÑIA DOMINICANA DE TELEFONOS, S.A.</t>
  </si>
  <si>
    <t>CK PROPIO PAGADO POR CAMARA</t>
  </si>
  <si>
    <t xml:space="preserve">CHEQUE WITHDRAWAL  </t>
  </si>
  <si>
    <t>TRANSFERENCIA PROPIA TUBANCOAP</t>
  </si>
  <si>
    <t>TRANSFERENCIA PROPIA TUBANCOAP TRANSFERENCIA PROPIA TUBANCOAP .</t>
  </si>
  <si>
    <t>ONE RAPID SERVICE, S.R.L.</t>
  </si>
  <si>
    <t>COMERCIALIZADORA BLUECROSS, S.R.L.</t>
  </si>
  <si>
    <t>RISSEGA GROUP, S.R.L.</t>
  </si>
  <si>
    <t>COM. CK CERT PRIVADO</t>
  </si>
  <si>
    <t xml:space="preserve">COM. CK CERT PRIVADO  </t>
  </si>
  <si>
    <t xml:space="preserve">PROTECCION DE FONDOS  </t>
  </si>
  <si>
    <t>CK PAGADO EN CAJA</t>
  </si>
  <si>
    <t>COLECTOR DE IMPUESTOS INTERNOS</t>
  </si>
  <si>
    <t>TESORERIA DE LA SEGURIDAD SOCIAL</t>
  </si>
  <si>
    <t>DIVISION DE CONTABILIDAD</t>
  </si>
  <si>
    <t xml:space="preserve">TRANSACCIONES INTERNAS DEL BANCO </t>
  </si>
  <si>
    <t>RELACIÓN DE CHEQUES  PAGADOS, TRANSFERENCIAS Y COMISIONES</t>
  </si>
  <si>
    <t>No. CK</t>
  </si>
  <si>
    <t>NOTA DE DEBITO</t>
  </si>
  <si>
    <t>IMPUESTOS SOBRE CHEQUES Y TRANSF. 0.15%</t>
  </si>
  <si>
    <t>TOTAL RD$</t>
  </si>
  <si>
    <t>MERCEDES DE LAS ESPERANZA CABA PEREZ</t>
  </si>
  <si>
    <t>AMARAM ENTERPRISE, SRL.</t>
  </si>
  <si>
    <t>SEGUROS RESERVAS, S,A.</t>
  </si>
  <si>
    <t xml:space="preserve">TRANSFERENCIA DE FONDOS </t>
  </si>
  <si>
    <t>AYUNTAMIENTO DEL MUNICIPIO DE SANTIAGO</t>
  </si>
  <si>
    <t>HAISEL EVELIO MERCEDES</t>
  </si>
  <si>
    <t>INVERSIONES REINY, SRL</t>
  </si>
  <si>
    <t>YAHAIRA IVELISSE PEREZ MESA</t>
  </si>
  <si>
    <t>ARCADIA DIGITAL, S.R.L.</t>
  </si>
  <si>
    <t>CLAMAR DOMINICANA, SRL.</t>
  </si>
  <si>
    <t>ISLITA EIRL</t>
  </si>
  <si>
    <t>SURTICOM, SRL.</t>
  </si>
  <si>
    <t>SIGMA PETROLEUM CORP, SAS.</t>
  </si>
  <si>
    <t>DIESEL EXTREMO, SRL.</t>
  </si>
  <si>
    <t>NELIDE GROUP, S.R.L.</t>
  </si>
  <si>
    <t>CENTRO DE DISTRIBUCION LA DOLOROSA, SRL.</t>
  </si>
  <si>
    <t>CARLOS MANUEL GONZALEZ HERNANDEZ</t>
  </si>
  <si>
    <t>ALMACENES PCR S.R.L;.</t>
  </si>
  <si>
    <t xml:space="preserve">ADQUISICION DE PRODUCTOS  </t>
  </si>
  <si>
    <t xml:space="preserve">DERECHOS ADQUIRIDOS  </t>
  </si>
  <si>
    <t xml:space="preserve">PRODUCTOS  </t>
  </si>
  <si>
    <t xml:space="preserve">ACUERDO LABORAL  </t>
  </si>
  <si>
    <t>4524000000001</t>
  </si>
  <si>
    <t xml:space="preserve">PRESTACIONES LABORALES  </t>
  </si>
  <si>
    <t xml:space="preserve">FONDO OPERACIONAL  </t>
  </si>
  <si>
    <t>EDENORTE DOMINICANA, S.A.</t>
  </si>
  <si>
    <t>JUNIOR NORBERTO MARTE MARTINEZ</t>
  </si>
  <si>
    <t>EMPRESA DISTRIBUIDORA DE ELECTRICIDAD DEL ESTE, S,A.</t>
  </si>
  <si>
    <t>NURYS ALTAGRACIA ALCANTARA CASADO</t>
  </si>
  <si>
    <t>DANIA BEATO CHECO</t>
  </si>
  <si>
    <t>L Y D TRANSPORTE, SRL.</t>
  </si>
  <si>
    <t>R TIRADO SOLUTION SERVICES, SRL.</t>
  </si>
  <si>
    <t>FPG ELECTROMECANICA, S.R.L.</t>
  </si>
  <si>
    <t>HIPERCENTRO DE DISTRIBUCION ABMA, S.R.L.</t>
  </si>
  <si>
    <t>GRUPO BELBOK, S.R.L.</t>
  </si>
  <si>
    <t xml:space="preserve">RECLAMACIONES BANCO DE RESELVAS </t>
  </si>
  <si>
    <t>INSTITUTO DE ESTABILIZACION DE PRECIOS</t>
  </si>
  <si>
    <t>DEL 1 AL 31 DE DICIEMBRE 2022</t>
  </si>
  <si>
    <t>31/12/2022</t>
  </si>
  <si>
    <t>221230001620080001</t>
  </si>
  <si>
    <t>999251894</t>
  </si>
  <si>
    <t>29129595284</t>
  </si>
  <si>
    <t>291295952</t>
  </si>
  <si>
    <t>999251893</t>
  </si>
  <si>
    <t xml:space="preserve">TRANSPORTE  </t>
  </si>
  <si>
    <t>999251892</t>
  </si>
  <si>
    <t>221230001620060195</t>
  </si>
  <si>
    <t>221230001620060192</t>
  </si>
  <si>
    <t>221230001620060189</t>
  </si>
  <si>
    <t>929129018</t>
  </si>
  <si>
    <t>221230001620060186</t>
  </si>
  <si>
    <t>221230001620130001</t>
  </si>
  <si>
    <t>999251891</t>
  </si>
  <si>
    <t xml:space="preserve">POLLO ENTERO IMPOETADO  </t>
  </si>
  <si>
    <t>221230001620130073</t>
  </si>
  <si>
    <t>291256453</t>
  </si>
  <si>
    <t>221230001620130070</t>
  </si>
  <si>
    <t>291256285</t>
  </si>
  <si>
    <t>221230001620130067</t>
  </si>
  <si>
    <t>291256082</t>
  </si>
  <si>
    <t>29118970078</t>
  </si>
  <si>
    <t>291189700</t>
  </si>
  <si>
    <t>221229001620130424</t>
  </si>
  <si>
    <t>291188960</t>
  </si>
  <si>
    <t>221229001620130421</t>
  </si>
  <si>
    <t>291188770</t>
  </si>
  <si>
    <t>221229001620130418</t>
  </si>
  <si>
    <t>291188714</t>
  </si>
  <si>
    <t>221229001620130415</t>
  </si>
  <si>
    <t>221229001620130412</t>
  </si>
  <si>
    <t>221229001620130409</t>
  </si>
  <si>
    <t>221229001620130406</t>
  </si>
  <si>
    <t>929118820</t>
  </si>
  <si>
    <t>29113930582</t>
  </si>
  <si>
    <t>291139305</t>
  </si>
  <si>
    <t>221228001620120001</t>
  </si>
  <si>
    <t>999251890</t>
  </si>
  <si>
    <t xml:space="preserve">MUSLO DE POLLO  </t>
  </si>
  <si>
    <t>221228001620120271</t>
  </si>
  <si>
    <t>221228001620120268</t>
  </si>
  <si>
    <t>221228001620120265</t>
  </si>
  <si>
    <t>27572</t>
  </si>
  <si>
    <t>999251889</t>
  </si>
  <si>
    <t xml:space="preserve">PROTECCION  </t>
  </si>
  <si>
    <t>999251888</t>
  </si>
  <si>
    <t>999251887</t>
  </si>
  <si>
    <t>221228001620120249</t>
  </si>
  <si>
    <t>929106532</t>
  </si>
  <si>
    <t>221228001620120246</t>
  </si>
  <si>
    <t>291065237</t>
  </si>
  <si>
    <t>4524008110001</t>
  </si>
  <si>
    <t>IMP. 0.15-999251877</t>
  </si>
  <si>
    <t>IMP. 0.15-999251877 20221228/178L/22315.61 202221700072610421</t>
  </si>
  <si>
    <t>4524008110002</t>
  </si>
  <si>
    <t>IMP. 0.15-999251878</t>
  </si>
  <si>
    <t>IMP. 0.15-999251878 20221228/178L/1261.50 202222400072610422</t>
  </si>
  <si>
    <t>221228001620120242</t>
  </si>
  <si>
    <t>929106491</t>
  </si>
  <si>
    <t>221228001620120238</t>
  </si>
  <si>
    <t>221228001620130001</t>
  </si>
  <si>
    <t>999251886</t>
  </si>
  <si>
    <t>27569</t>
  </si>
  <si>
    <t>29102606726</t>
  </si>
  <si>
    <t>291026067</t>
  </si>
  <si>
    <t>999251885</t>
  </si>
  <si>
    <t>999251884</t>
  </si>
  <si>
    <t>999251883</t>
  </si>
  <si>
    <t xml:space="preserve">IDEMNIZACION  </t>
  </si>
  <si>
    <t>999251882</t>
  </si>
  <si>
    <t>999251881</t>
  </si>
  <si>
    <t>999251880</t>
  </si>
  <si>
    <t xml:space="preserve">INDEMNIZACION  </t>
  </si>
  <si>
    <t>29091764614</t>
  </si>
  <si>
    <t>290917646</t>
  </si>
  <si>
    <t>29091473310</t>
  </si>
  <si>
    <t>290914733</t>
  </si>
  <si>
    <t>221227001620130001</t>
  </si>
  <si>
    <t>999251878</t>
  </si>
  <si>
    <t>999251877</t>
  </si>
  <si>
    <t>221227001620130130</t>
  </si>
  <si>
    <t>221227001620130127</t>
  </si>
  <si>
    <t>290907101</t>
  </si>
  <si>
    <t>221227001620130123</t>
  </si>
  <si>
    <t>929090674</t>
  </si>
  <si>
    <t>4524000082439</t>
  </si>
  <si>
    <t>IMP. 0.15-999251871</t>
  </si>
  <si>
    <t xml:space="preserve">IMP. 0.15-999251871 2022/12/27 </t>
  </si>
  <si>
    <t>4524000082438</t>
  </si>
  <si>
    <t>IMP. 0.15-999251870</t>
  </si>
  <si>
    <t xml:space="preserve">IMP. 0.15-999251870 2022/12/27 </t>
  </si>
  <si>
    <t>4524000082437</t>
  </si>
  <si>
    <t>IMP. 0.15-999251869</t>
  </si>
  <si>
    <t xml:space="preserve">IMP. 0.15-999251869 2022/12/27 </t>
  </si>
  <si>
    <t>4524000082436</t>
  </si>
  <si>
    <t>IMP. 0.15-999251868</t>
  </si>
  <si>
    <t xml:space="preserve">IMP. 0.15-999251868 2022/12/27 </t>
  </si>
  <si>
    <t>4524000082435</t>
  </si>
  <si>
    <t>IMP. 0.15-999251867</t>
  </si>
  <si>
    <t xml:space="preserve">IMP. 0.15-999251867 2022/12/27 </t>
  </si>
  <si>
    <t>4524000082433</t>
  </si>
  <si>
    <t>IMP. 0.15-999251865</t>
  </si>
  <si>
    <t xml:space="preserve">IMP. 0.15-999251865 2022/12/27 </t>
  </si>
  <si>
    <t>4524000082432</t>
  </si>
  <si>
    <t>IMP. 0.15-999251864</t>
  </si>
  <si>
    <t xml:space="preserve">IMP. 0.15-999251864 2022/12/27 </t>
  </si>
  <si>
    <t>4524000082431</t>
  </si>
  <si>
    <t>IMP. 0.15-999251863</t>
  </si>
  <si>
    <t xml:space="preserve">IMP. 0.15-999251863 2022/12/27 </t>
  </si>
  <si>
    <t>4524000082440</t>
  </si>
  <si>
    <t>IMP. 0.15-999251872</t>
  </si>
  <si>
    <t xml:space="preserve">IMP. 0.15-999251872 2022/12/27 </t>
  </si>
  <si>
    <t>4524000082434</t>
  </si>
  <si>
    <t>IMP. 0.15-999251866</t>
  </si>
  <si>
    <t xml:space="preserve">IMP. 0.15-999251866 2022/12/27 </t>
  </si>
  <si>
    <t>4524000082441</t>
  </si>
  <si>
    <t>IMP. 0.15-999251875</t>
  </si>
  <si>
    <t xml:space="preserve">IMP. 0.15-999251875 2022/12/27 </t>
  </si>
  <si>
    <t>221226001620130001</t>
  </si>
  <si>
    <t>999251875</t>
  </si>
  <si>
    <t xml:space="preserve">ADQUISICION Y OPERACIONES DE FURGON ARTIFICIALES </t>
  </si>
  <si>
    <t>29080516839</t>
  </si>
  <si>
    <t>290805168</t>
  </si>
  <si>
    <t>221226001620030001</t>
  </si>
  <si>
    <t>999251872</t>
  </si>
  <si>
    <t>999251871</t>
  </si>
  <si>
    <t>999251870</t>
  </si>
  <si>
    <t>999251869</t>
  </si>
  <si>
    <t>999251868</t>
  </si>
  <si>
    <t>999251867</t>
  </si>
  <si>
    <t>999251866</t>
  </si>
  <si>
    <t>999251865</t>
  </si>
  <si>
    <t>999251864</t>
  </si>
  <si>
    <t>999251863</t>
  </si>
  <si>
    <t>4524000096286</t>
  </si>
  <si>
    <t>IMP. 0.15-999251857</t>
  </si>
  <si>
    <t xml:space="preserve">IMP. 0.15-999251857 2022/12/26 </t>
  </si>
  <si>
    <t>4524000096288</t>
  </si>
  <si>
    <t>IMP. 0.15-999251859</t>
  </si>
  <si>
    <t xml:space="preserve">IMP. 0.15-999251859 2022/12/26 </t>
  </si>
  <si>
    <t>4524000096289</t>
  </si>
  <si>
    <t>IMP. 0.15-999251860</t>
  </si>
  <si>
    <t xml:space="preserve">IMP. 0.15-999251860 2022/12/26 </t>
  </si>
  <si>
    <t>4524000096287</t>
  </si>
  <si>
    <t>IMP. 0.15-999251858</t>
  </si>
  <si>
    <t xml:space="preserve">IMP. 0.15-999251858 2022/12/26 </t>
  </si>
  <si>
    <t>4524000096290</t>
  </si>
  <si>
    <t>IMP. 0.15-999251861</t>
  </si>
  <si>
    <t xml:space="preserve">IMP. 0.15-999251861 2022/12/26 </t>
  </si>
  <si>
    <t>4524000096291</t>
  </si>
  <si>
    <t>IMP. 0.15-999251862</t>
  </si>
  <si>
    <t xml:space="preserve">IMP. 0.15-999251862 2022/12/26 </t>
  </si>
  <si>
    <t>29059297192</t>
  </si>
  <si>
    <t>290592971</t>
  </si>
  <si>
    <t>29051563371</t>
  </si>
  <si>
    <t>290515633</t>
  </si>
  <si>
    <t>221223001620130001</t>
  </si>
  <si>
    <t>999251862</t>
  </si>
  <si>
    <t>999251861</t>
  </si>
  <si>
    <t>999251860</t>
  </si>
  <si>
    <t>999251859</t>
  </si>
  <si>
    <t xml:space="preserve">ADQUISICION DE GOMAS  </t>
  </si>
  <si>
    <t>29050916900</t>
  </si>
  <si>
    <t>290509169</t>
  </si>
  <si>
    <t>29048312266</t>
  </si>
  <si>
    <t>290483122</t>
  </si>
  <si>
    <t>999251858</t>
  </si>
  <si>
    <t xml:space="preserve">DONACION  </t>
  </si>
  <si>
    <t>999251857</t>
  </si>
  <si>
    <t xml:space="preserve">SERVICIO DE TRASPORTE  </t>
  </si>
  <si>
    <t>221223001620130162</t>
  </si>
  <si>
    <t>290476099</t>
  </si>
  <si>
    <t>4524078800036</t>
  </si>
  <si>
    <t>IMP. 0.15-999251847</t>
  </si>
  <si>
    <t>IMP. 0.15-999251847 20221220/178L/2161.96 202283600069871026</t>
  </si>
  <si>
    <t>4524078800042</t>
  </si>
  <si>
    <t>IMP. 0.15-999251848</t>
  </si>
  <si>
    <t>IMP. 0.15-999251848 20221220/178L/1590.30 202284400069871027</t>
  </si>
  <si>
    <t>4524078800043</t>
  </si>
  <si>
    <t>IMP. 0.15-999251849</t>
  </si>
  <si>
    <t>IMP. 0.15-999251849 20221220/178L/896.44 202284900069871028</t>
  </si>
  <si>
    <t>4524078800047</t>
  </si>
  <si>
    <t>IMP. 0.15-999251850</t>
  </si>
  <si>
    <t>IMP. 0.15-999251850 20221220/178L/235.18 202285600069871029</t>
  </si>
  <si>
    <t>4524078800049</t>
  </si>
  <si>
    <t>IMP. 0.15-999201726</t>
  </si>
  <si>
    <t>IMP. 0.15-999201726 20221220/178L/200.86 202286400069871030</t>
  </si>
  <si>
    <t>4524078800055</t>
  </si>
  <si>
    <t>IMP. 0.15-999201727</t>
  </si>
  <si>
    <t>IMP. 0.15-999201727 20221220/178L/193.68 202287100069871031</t>
  </si>
  <si>
    <t>4524078800060</t>
  </si>
  <si>
    <t>IMP. 0.15-999201728</t>
  </si>
  <si>
    <t>IMP. 0.15-999201728 20221220/178L/145.83 202287900069871032</t>
  </si>
  <si>
    <t>4524078800062</t>
  </si>
  <si>
    <t>IMP. 0.15-999201729</t>
  </si>
  <si>
    <t>IMP. 0.15-999201729 20221220/178L/103.24 202288500069871033</t>
  </si>
  <si>
    <t>4524078800066</t>
  </si>
  <si>
    <t>IMP. 0.15-000027404</t>
  </si>
  <si>
    <t>IMP. 0.15-000027404 20221216/178L/81.00 202289100069171085</t>
  </si>
  <si>
    <t>4524078800072</t>
  </si>
  <si>
    <t>IMP. 0.15-999201731</t>
  </si>
  <si>
    <t>IMP. 0.15-999201731 20221220/178L/50.85 202290300069871035</t>
  </si>
  <si>
    <t>4524078800070</t>
  </si>
  <si>
    <t>IMP. 0.15-999201730</t>
  </si>
  <si>
    <t>IMP. 0.15-999201730 20221220/178L/46.04 202289700069871034</t>
  </si>
  <si>
    <t>4524078800077</t>
  </si>
  <si>
    <t>IMP. 0.15-999201732</t>
  </si>
  <si>
    <t>IMP. 0.15-999201732 20221220/178L/10.46 202291100069871036</t>
  </si>
  <si>
    <t>4524078780062</t>
  </si>
  <si>
    <t>IMP. 0.15-999251822</t>
  </si>
  <si>
    <t>IMP. 0.15-999251822 20221216/178L/6922.94 202264900069169450</t>
  </si>
  <si>
    <t>4524078780004</t>
  </si>
  <si>
    <t>IMP. 0.15-999201750</t>
  </si>
  <si>
    <t>IMP. 0.15-999201750 20221222/178L/2046.14 202251000070812526</t>
  </si>
  <si>
    <t>4524078780009</t>
  </si>
  <si>
    <t>IMP. 0.15-999251851</t>
  </si>
  <si>
    <t>IMP. 0.15-999251851 20221222/178L/1452.38 202252300070812527</t>
  </si>
  <si>
    <t>4524078780081</t>
  </si>
  <si>
    <t>IMP. 0.15-999251826</t>
  </si>
  <si>
    <t>IMP. 0.15-999251826 20221219/178L/1265.14 202270200069531330</t>
  </si>
  <si>
    <t>4524078780026</t>
  </si>
  <si>
    <t>IMP. 0.15-999251852</t>
  </si>
  <si>
    <t>IMP. 0.15-999251852 20221222/178L/981.11 202255700070812528</t>
  </si>
  <si>
    <t>4524078780017</t>
  </si>
  <si>
    <t>IMP. 0.15-999201739</t>
  </si>
  <si>
    <t>IMP. 0.15-999201739 20221221/178L/596.37 202253800070510460</t>
  </si>
  <si>
    <t>4524078780006</t>
  </si>
  <si>
    <t>IMP. 0.15-999201738</t>
  </si>
  <si>
    <t>IMP. 0.15-999201738 20221221/178L/596.37 202251800070510459</t>
  </si>
  <si>
    <t>4524078780042</t>
  </si>
  <si>
    <t>IMP. 0.15-999251853</t>
  </si>
  <si>
    <t>IMP. 0.15-999251853 20221222/178L/412.12 202258300070812529</t>
  </si>
  <si>
    <t>4524078780046</t>
  </si>
  <si>
    <t>IMP. 0.15-999251854</t>
  </si>
  <si>
    <t>IMP. 0.15-999251854 20221222/178L/378.99 202258800070812530</t>
  </si>
  <si>
    <t>4524078780049</t>
  </si>
  <si>
    <t>IMP. 0.15-999251855</t>
  </si>
  <si>
    <t>IMP. 0.15-999251855 20221222/178L/323.19 202260400070812531</t>
  </si>
  <si>
    <t>4524078780022</t>
  </si>
  <si>
    <t>IMP. 0.15-999201740</t>
  </si>
  <si>
    <t>IMP. 0.15-999201740 20221221/178L/156.21 202254700070510461</t>
  </si>
  <si>
    <t>4524078780086</t>
  </si>
  <si>
    <t>IMP. 0.15-999251827</t>
  </si>
  <si>
    <t>IMP. 0.15-999251827 20221219/178L/109.69 202271000069531331</t>
  </si>
  <si>
    <t>4524078780059</t>
  </si>
  <si>
    <t>IMP. 0.15-999251856</t>
  </si>
  <si>
    <t>IMP. 0.15-999251856 20221222/178L/95.59 202263400070812532</t>
  </si>
  <si>
    <t>4524078780067</t>
  </si>
  <si>
    <t>IMP. 0.15-999251823</t>
  </si>
  <si>
    <t>IMP. 0.15-999251823 20221216/178L/75.00 202265600069169451</t>
  </si>
  <si>
    <t>4524078780032</t>
  </si>
  <si>
    <t>IMP. 0.15-999201741</t>
  </si>
  <si>
    <t>IMP. 0.15-999201741 20221221/178L/67.80 202256800070510462</t>
  </si>
  <si>
    <t>4524078780071</t>
  </si>
  <si>
    <t>IMP. 0.15-999251824</t>
  </si>
  <si>
    <t>IMP. 0.15-999251824 20221216/178L/64.90 202266800069169452</t>
  </si>
  <si>
    <t>4524078780072</t>
  </si>
  <si>
    <t>IMP. 0.15-999251825</t>
  </si>
  <si>
    <t>IMP. 0.15-999251825 20221216/178L/58.43 202267200069169453</t>
  </si>
  <si>
    <t>4524078760002</t>
  </si>
  <si>
    <t>IMP. 0.15-999201749</t>
  </si>
  <si>
    <t>IMP. 0.15-999201749 20221222/178L/2256.39 202249300070812525</t>
  </si>
  <si>
    <t>4524078760001</t>
  </si>
  <si>
    <t>IMP. 0.15-999201736</t>
  </si>
  <si>
    <t>IMP. 0.15-999201736 20221221/178L/698.50 202249200070510457</t>
  </si>
  <si>
    <t>4524078760005</t>
  </si>
  <si>
    <t>IMP. 0.15-999201737</t>
  </si>
  <si>
    <t>IMP. 0.15-999201737 20221221/178L/589.11 202249700070510458</t>
  </si>
  <si>
    <t>4524078740008</t>
  </si>
  <si>
    <t>IMP. 0.15-999201748</t>
  </si>
  <si>
    <t>IMP. 0.15-999201748 20221222/178L/5250.00 202248400070812524</t>
  </si>
  <si>
    <t>4524078740006</t>
  </si>
  <si>
    <t>IMP. 0.15-999201735</t>
  </si>
  <si>
    <t>IMP. 0.15-999201735 20221221/178L/1324.22 202248300070510456</t>
  </si>
  <si>
    <t>4524078720001</t>
  </si>
  <si>
    <t>IMP. 0.15-999251814</t>
  </si>
  <si>
    <t>IMP. 0.15-999251814 20221216/178L/15000.00 202237500069169433</t>
  </si>
  <si>
    <t>4524078720003</t>
  </si>
  <si>
    <t>IMP. 0.15-999251815</t>
  </si>
  <si>
    <t>IMP. 0.15-999251815 20221216/178L/10500.00 202238100069169434</t>
  </si>
  <si>
    <t>4524078720011</t>
  </si>
  <si>
    <t>IMP. 0.15-999251816</t>
  </si>
  <si>
    <t>IMP. 0.15-999251816 20221216/178L/6761.91 202239600069169435</t>
  </si>
  <si>
    <t>4524078720014</t>
  </si>
  <si>
    <t>IMP. 0.15-999251817</t>
  </si>
  <si>
    <t>IMP. 0.15-999251817 20221216/178L/1928.29 202240500069169436</t>
  </si>
  <si>
    <t>4524078720033</t>
  </si>
  <si>
    <t>IMP. 0.15-999251818</t>
  </si>
  <si>
    <t>IMP. 0.15-999251818 20221216/178L/1887.19 202244200069169437</t>
  </si>
  <si>
    <t>4524078720047</t>
  </si>
  <si>
    <t>IMP. 0.15-999201734</t>
  </si>
  <si>
    <t>IMP. 0.15-999201734 20221221/178L/1548.45 202246900070510455</t>
  </si>
  <si>
    <t>4524078700009</t>
  </si>
  <si>
    <t>IMP. 0.15-999201742</t>
  </si>
  <si>
    <t>IMP. 0.15-999201742 20221221/178L/1706.53 202236900070510509</t>
  </si>
  <si>
    <t>4524078660019</t>
  </si>
  <si>
    <t>IMP. 0.15-999251837</t>
  </si>
  <si>
    <t>IMP. 0.15-999251837 20221220/178L/655.50 202224800069870964</t>
  </si>
  <si>
    <t>4524078660002</t>
  </si>
  <si>
    <t>IMP. 0.15-999251833</t>
  </si>
  <si>
    <t>IMP. 0.15-999251833 20221220/178L/236.09 202222300069870960</t>
  </si>
  <si>
    <t>4524078660007</t>
  </si>
  <si>
    <t>IMP. 0.15-999251834</t>
  </si>
  <si>
    <t>IMP. 0.15-999251834 20221220/178L/202.50 202222800069870961</t>
  </si>
  <si>
    <t>4524078660011</t>
  </si>
  <si>
    <t>IMP. 0.15-999251835</t>
  </si>
  <si>
    <t>IMP. 0.15-999251835 20221220/178L/88.14 202223500069870962</t>
  </si>
  <si>
    <t>4524078660027</t>
  </si>
  <si>
    <t>IMP. 0.15-999251840</t>
  </si>
  <si>
    <t>IMP. 0.15-999251840 20221220/178L/67.80 202227000069870967</t>
  </si>
  <si>
    <t>4524078660040</t>
  </si>
  <si>
    <t>IMP. 0.15-999251841</t>
  </si>
  <si>
    <t>IMP. 0.15-999251841 20221220/178L/62.79 202228500069870968</t>
  </si>
  <si>
    <t>4524078660023</t>
  </si>
  <si>
    <t>IMP. 0.15-999251839</t>
  </si>
  <si>
    <t>IMP. 0.15-999251839 20221220/178L/42.38 202226000069870966</t>
  </si>
  <si>
    <t>4524078660015</t>
  </si>
  <si>
    <t>IMP. 0.15-999251836</t>
  </si>
  <si>
    <t>IMP. 0.15-999251836 20221220/178L/42.38 202224100069870963</t>
  </si>
  <si>
    <t>4524078660057</t>
  </si>
  <si>
    <t>IMP. 0.15-999251844</t>
  </si>
  <si>
    <t>IMP. 0.15-999251844 20221220/178L/40.50 202231000069870971</t>
  </si>
  <si>
    <t>4524078660044</t>
  </si>
  <si>
    <t>IMP. 0.15-999251842</t>
  </si>
  <si>
    <t>IMP. 0.15-999251842 20221220/178L/33.90 202229200069870969</t>
  </si>
  <si>
    <t>4524078660051</t>
  </si>
  <si>
    <t>IMP. 0.15-999251843</t>
  </si>
  <si>
    <t>IMP. 0.15-999251843 20221220/178L/33.75 202230100069870970</t>
  </si>
  <si>
    <t>4524078660022</t>
  </si>
  <si>
    <t>IMP. 0.15-999251838</t>
  </si>
  <si>
    <t>IMP. 0.15-999251838 20221220/178L/27.00 202225300069870965</t>
  </si>
  <si>
    <t>4524078660060</t>
  </si>
  <si>
    <t>IMP. 0.15-999251845</t>
  </si>
  <si>
    <t>IMP. 0.15-999251845 20221220/178L/18.31 202231600069870972</t>
  </si>
  <si>
    <t>4524078640001</t>
  </si>
  <si>
    <t>IMP. 0.15-999251828</t>
  </si>
  <si>
    <t>IMP. 0.15-999251828 20221220/178L/1496.25 202218900069870955</t>
  </si>
  <si>
    <t>4524078640003</t>
  </si>
  <si>
    <t>IMP. 0.15-999251829</t>
  </si>
  <si>
    <t>IMP. 0.15-999251829 20221220/178L/1425.00 202219400069870956</t>
  </si>
  <si>
    <t>4524078640006</t>
  </si>
  <si>
    <t>IMP. 0.15-999251830</t>
  </si>
  <si>
    <t>IMP. 0.15-999251830 20221220/178L/1324.22 202220400069870957</t>
  </si>
  <si>
    <t>4524078640010</t>
  </si>
  <si>
    <t>IMP. 0.15-999251831</t>
  </si>
  <si>
    <t>IMP. 0.15-999251831 20221220/178L/764.87 202221300069870958</t>
  </si>
  <si>
    <t>4524078640015</t>
  </si>
  <si>
    <t>IMP. 0.15-999251832</t>
  </si>
  <si>
    <t>IMP. 0.15-999251832 20221220/178L/597.18 202221800069870959</t>
  </si>
  <si>
    <t>29021949235</t>
  </si>
  <si>
    <t>290219492</t>
  </si>
  <si>
    <t>221221001620130001</t>
  </si>
  <si>
    <t>999251856</t>
  </si>
  <si>
    <t>999251855</t>
  </si>
  <si>
    <t xml:space="preserve">ADQUISICION  </t>
  </si>
  <si>
    <t>999251854</t>
  </si>
  <si>
    <t xml:space="preserve">POLIZA  </t>
  </si>
  <si>
    <t>999251853</t>
  </si>
  <si>
    <t xml:space="preserve">SERVICIOS DE IGUALES  </t>
  </si>
  <si>
    <t>999251852</t>
  </si>
  <si>
    <t>29021148836</t>
  </si>
  <si>
    <t>290211488</t>
  </si>
  <si>
    <t>999251851</t>
  </si>
  <si>
    <t xml:space="preserve">ANTICIPO DEL 20% ADQUISICION  </t>
  </si>
  <si>
    <t>999201750</t>
  </si>
  <si>
    <t>999201749</t>
  </si>
  <si>
    <t>999201748</t>
  </si>
  <si>
    <t>221221001620130327</t>
  </si>
  <si>
    <t>290206860</t>
  </si>
  <si>
    <t>221221001620130324</t>
  </si>
  <si>
    <t>290206282</t>
  </si>
  <si>
    <t>221221001620130321</t>
  </si>
  <si>
    <t>290206182</t>
  </si>
  <si>
    <t>221221001620130318</t>
  </si>
  <si>
    <t>29006076685</t>
  </si>
  <si>
    <t>290060766</t>
  </si>
  <si>
    <t>29005504010</t>
  </si>
  <si>
    <t>290055040</t>
  </si>
  <si>
    <t>221220001620130001</t>
  </si>
  <si>
    <t>999201742</t>
  </si>
  <si>
    <t>29004448359</t>
  </si>
  <si>
    <t>290044483</t>
  </si>
  <si>
    <t>221220001620130332</t>
  </si>
  <si>
    <t>290044123</t>
  </si>
  <si>
    <t>221220001620130329</t>
  </si>
  <si>
    <t>221220001620130326</t>
  </si>
  <si>
    <t>221220001620130323</t>
  </si>
  <si>
    <t>290043300</t>
  </si>
  <si>
    <t>221220001620130319</t>
  </si>
  <si>
    <t>290038553</t>
  </si>
  <si>
    <t>221220001620030001</t>
  </si>
  <si>
    <t>999201741</t>
  </si>
  <si>
    <t>999201740</t>
  </si>
  <si>
    <t>999201739</t>
  </si>
  <si>
    <t>999201738</t>
  </si>
  <si>
    <t>999201737</t>
  </si>
  <si>
    <t>999201736</t>
  </si>
  <si>
    <t>999201735</t>
  </si>
  <si>
    <t>999201734</t>
  </si>
  <si>
    <t>221220001620030189</t>
  </si>
  <si>
    <t>221219001620130001</t>
  </si>
  <si>
    <t>999201732</t>
  </si>
  <si>
    <t xml:space="preserve">ASEO URBANO  </t>
  </si>
  <si>
    <t>999201731</t>
  </si>
  <si>
    <t xml:space="preserve">PUBLICIDAD  </t>
  </si>
  <si>
    <t>999201730</t>
  </si>
  <si>
    <t xml:space="preserve">ALQUILER DE LOCAL  </t>
  </si>
  <si>
    <t>999201729</t>
  </si>
  <si>
    <t>999201728</t>
  </si>
  <si>
    <t>999201727</t>
  </si>
  <si>
    <t xml:space="preserve">ALQUILER DE PLANTA  </t>
  </si>
  <si>
    <t>999201726</t>
  </si>
  <si>
    <t xml:space="preserve">ADQUISICION DE ABANICOS  </t>
  </si>
  <si>
    <t>999251850</t>
  </si>
  <si>
    <t xml:space="preserve">ADQUISICION DE POLOSHIRT  </t>
  </si>
  <si>
    <t>999251849</t>
  </si>
  <si>
    <t xml:space="preserve">COMPRA DE TICKETS  </t>
  </si>
  <si>
    <t>999251848</t>
  </si>
  <si>
    <t xml:space="preserve">ADQUISICION DE SALCHICHAS  </t>
  </si>
  <si>
    <t>999251847</t>
  </si>
  <si>
    <t xml:space="preserve">ADQUISICION DE PRODUCCTOS  </t>
  </si>
  <si>
    <t>28992079310</t>
  </si>
  <si>
    <t>289920793</t>
  </si>
  <si>
    <t>221219001620130723</t>
  </si>
  <si>
    <t>221219001620060001</t>
  </si>
  <si>
    <t>999251845</t>
  </si>
  <si>
    <t xml:space="preserve">ADQUISICION DE BANDERAS  </t>
  </si>
  <si>
    <t>999251844</t>
  </si>
  <si>
    <t>999251843</t>
  </si>
  <si>
    <t>999251842</t>
  </si>
  <si>
    <t>999251841</t>
  </si>
  <si>
    <t>999251840</t>
  </si>
  <si>
    <t>999251839</t>
  </si>
  <si>
    <t>999251838</t>
  </si>
  <si>
    <t>999251837</t>
  </si>
  <si>
    <t>999251836</t>
  </si>
  <si>
    <t>999251835</t>
  </si>
  <si>
    <t xml:space="preserve">ADQUISICION DE PULSERAS  </t>
  </si>
  <si>
    <t>999251834</t>
  </si>
  <si>
    <t xml:space="preserve">CONTRATACIONES  </t>
  </si>
  <si>
    <t>999251833</t>
  </si>
  <si>
    <t xml:space="preserve">INSTALACION DE EQUIPOS  </t>
  </si>
  <si>
    <t>999251832</t>
  </si>
  <si>
    <t xml:space="preserve">ALQUILER  </t>
  </si>
  <si>
    <t>999251831</t>
  </si>
  <si>
    <t xml:space="preserve">COMUNICACION  </t>
  </si>
  <si>
    <t>999251830</t>
  </si>
  <si>
    <t>999251829</t>
  </si>
  <si>
    <t xml:space="preserve">ADQUISICION DE SARDINAS  </t>
  </si>
  <si>
    <t>999251828</t>
  </si>
  <si>
    <t xml:space="preserve">ADQUISICION DE HARINA  </t>
  </si>
  <si>
    <t>221219001620060340</t>
  </si>
  <si>
    <t>289859615</t>
  </si>
  <si>
    <t>28959807479</t>
  </si>
  <si>
    <t>289598074</t>
  </si>
  <si>
    <t>221216001620130001</t>
  </si>
  <si>
    <t>999251827</t>
  </si>
  <si>
    <t xml:space="preserve">SERVICIO DE CATERING  </t>
  </si>
  <si>
    <t>999251826</t>
  </si>
  <si>
    <t xml:space="preserve">ENERGIA ELECTRICA  </t>
  </si>
  <si>
    <t>221216001620130212</t>
  </si>
  <si>
    <t>221216001620130209</t>
  </si>
  <si>
    <t>221215001620130001</t>
  </si>
  <si>
    <t>999251825</t>
  </si>
  <si>
    <t xml:space="preserve">ENERGIA ELETRICA S.A  </t>
  </si>
  <si>
    <t>999251824</t>
  </si>
  <si>
    <t>999251823</t>
  </si>
  <si>
    <t>999251822</t>
  </si>
  <si>
    <t xml:space="preserve">20% DE ADQUISICION DE COMBOS  </t>
  </si>
  <si>
    <t>221215001620130370</t>
  </si>
  <si>
    <t>928948515</t>
  </si>
  <si>
    <t>28947618500</t>
  </si>
  <si>
    <t>289476185</t>
  </si>
  <si>
    <t>27404</t>
  </si>
  <si>
    <t>999251818</t>
  </si>
  <si>
    <t xml:space="preserve">CESION DE CREDITO  </t>
  </si>
  <si>
    <t>999251817</t>
  </si>
  <si>
    <t>999251816</t>
  </si>
  <si>
    <t xml:space="preserve">ADQUISICION DE COMBOS  </t>
  </si>
  <si>
    <t>999251815</t>
  </si>
  <si>
    <t>999251814</t>
  </si>
  <si>
    <t>221215001620130131</t>
  </si>
  <si>
    <t>221215001620130128</t>
  </si>
  <si>
    <t>928942418</t>
  </si>
  <si>
    <t>221215001620130125</t>
  </si>
  <si>
    <t>289423748</t>
  </si>
  <si>
    <t>221215001620130122</t>
  </si>
  <si>
    <t>221215001620130119</t>
  </si>
  <si>
    <t>289423607</t>
  </si>
  <si>
    <t>221215001620130116</t>
  </si>
  <si>
    <t>4524018460159</t>
  </si>
  <si>
    <t>IMP. 0.15-999251812</t>
  </si>
  <si>
    <t>IMP. 0.15-999251812 20221214/178L/7500.00 202271700068647190</t>
  </si>
  <si>
    <t>4524018460148</t>
  </si>
  <si>
    <t>IMP. 0.15-999251811</t>
  </si>
  <si>
    <t>IMP. 0.15-999251811 20221214/178L/7500.00 202269200068647189</t>
  </si>
  <si>
    <t>4524018460145</t>
  </si>
  <si>
    <t>IMP. 0.15-999251810</t>
  </si>
  <si>
    <t>IMP. 0.15-999251810 20221214/178L/7500.00 202268000068647188</t>
  </si>
  <si>
    <t>4524018460141</t>
  </si>
  <si>
    <t>IMP. 0.15-999251809</t>
  </si>
  <si>
    <t>IMP. 0.15-999251809 20221214/178L/7500.00 202267100068647187</t>
  </si>
  <si>
    <t>4524018460135</t>
  </si>
  <si>
    <t>IMP. 0.15-999251808</t>
  </si>
  <si>
    <t>IMP. 0.15-999251808 20221214/178L/7500.00 202265700068647186</t>
  </si>
  <si>
    <t>4524018460061</t>
  </si>
  <si>
    <t>IMP. 0.15-999251803</t>
  </si>
  <si>
    <t>IMP. 0.15-999251803 20221214/178L/6198.91 202246400068647112</t>
  </si>
  <si>
    <t>4524018460164</t>
  </si>
  <si>
    <t>IMP. 0.15-999251813</t>
  </si>
  <si>
    <t>IMP. 0.15-999251813 20221214/178L/2250.00 202274200068647191</t>
  </si>
  <si>
    <t>4524018460063</t>
  </si>
  <si>
    <t>IMP. 0.15-999251804</t>
  </si>
  <si>
    <t>IMP. 0.15-999251804 20221214/178L/228.81 202246900068647113</t>
  </si>
  <si>
    <t>4524018460086</t>
  </si>
  <si>
    <t>IMP. 0.15-999251807</t>
  </si>
  <si>
    <t>IMP. 0.15-999251807 20221214/178L/40.50 202253900068647116</t>
  </si>
  <si>
    <t>4524018460070</t>
  </si>
  <si>
    <t>IMP. 0.15-999251805</t>
  </si>
  <si>
    <t>IMP. 0.15-999251805 20221214/178L/15.00 202249300068647114</t>
  </si>
  <si>
    <t>4524018460079</t>
  </si>
  <si>
    <t>IMP. 0.15-999251806</t>
  </si>
  <si>
    <t>IMP. 0.15-999251806 20221214/178L/6.00 202251600068647115</t>
  </si>
  <si>
    <t>221213001620130001</t>
  </si>
  <si>
    <t>999251813</t>
  </si>
  <si>
    <t>999251812</t>
  </si>
  <si>
    <t>999251811</t>
  </si>
  <si>
    <t>999251810</t>
  </si>
  <si>
    <t>999251809</t>
  </si>
  <si>
    <t>999251808</t>
  </si>
  <si>
    <t xml:space="preserve">PROTECCIONES DE FONDO  </t>
  </si>
  <si>
    <t>28922598104</t>
  </si>
  <si>
    <t>289225981</t>
  </si>
  <si>
    <t>221213001620030001</t>
  </si>
  <si>
    <t>999251807</t>
  </si>
  <si>
    <t>999251806</t>
  </si>
  <si>
    <t>999251805</t>
  </si>
  <si>
    <t>999251804</t>
  </si>
  <si>
    <t>COM. CK CERT PUBLICO</t>
  </si>
  <si>
    <t xml:space="preserve">COM. CK CERT PUBLICO  </t>
  </si>
  <si>
    <t>999138473</t>
  </si>
  <si>
    <t>CERTIFICACION CHEQUE PUBLICO</t>
  </si>
  <si>
    <t>999138472</t>
  </si>
  <si>
    <t>999138471</t>
  </si>
  <si>
    <t>999251803</t>
  </si>
  <si>
    <t>221213001620030073</t>
  </si>
  <si>
    <t>221213001620030071</t>
  </si>
  <si>
    <t>4524061130001</t>
  </si>
  <si>
    <t>IMP. 0.15-999251757</t>
  </si>
  <si>
    <t>IMP. 0.15-999251757 20221209/178L/271.20 202293900067399266</t>
  </si>
  <si>
    <t>4524061110001</t>
  </si>
  <si>
    <t>IMP. 0.15-999251756</t>
  </si>
  <si>
    <t>IMP. 0.15-999251756 20221209/178L/33.75 202292500067399265</t>
  </si>
  <si>
    <t>4524061090001</t>
  </si>
  <si>
    <t>IMP. 0.15-999251755</t>
  </si>
  <si>
    <t>IMP. 0.15-999251755 20221209/178L/67.80 202290600067399264</t>
  </si>
  <si>
    <t>4524061070001</t>
  </si>
  <si>
    <t>IMP. 0.15-999251754</t>
  </si>
  <si>
    <t>IMP. 0.15-999251754 20221209/178L/50.85 202288800067399263</t>
  </si>
  <si>
    <t>4524061050001</t>
  </si>
  <si>
    <t>IMP. 0.15-999251753</t>
  </si>
  <si>
    <t>IMP. 0.15-999251753 20221209/178L/33.75 202288400067399262</t>
  </si>
  <si>
    <t>4524061030001</t>
  </si>
  <si>
    <t>IMP. 0.15-999251752</t>
  </si>
  <si>
    <t>IMP. 0.15-999251752 20221209/178L/25.96 202286600067399261</t>
  </si>
  <si>
    <t>4524061010001</t>
  </si>
  <si>
    <t>IMP. 0.15-999251751</t>
  </si>
  <si>
    <t>IMP. 0.15-999251751 20221209/178L/88.03 202284600067399260</t>
  </si>
  <si>
    <t>4524060990001</t>
  </si>
  <si>
    <t>IMP. 0.15-999251750</t>
  </si>
  <si>
    <t>IMP. 0.15-999251750 20221209/178L/28.69 202283300067399259</t>
  </si>
  <si>
    <t>4524060970001</t>
  </si>
  <si>
    <t>IMP. 0.15-999251749</t>
  </si>
  <si>
    <t>IMP. 0.15-999251749 20221209/178L/42.38 202281700067399258</t>
  </si>
  <si>
    <t>4524060950001</t>
  </si>
  <si>
    <t>IMP. 0.15-999251748</t>
  </si>
  <si>
    <t>IMP. 0.15-999251748 20221209/178L/33.90 202278600067399257</t>
  </si>
  <si>
    <t>4524060930001</t>
  </si>
  <si>
    <t>IMP. 0.15-999251747</t>
  </si>
  <si>
    <t>IMP. 0.15-999251747 20221209/178L/50.85 202276800067399256</t>
  </si>
  <si>
    <t>4524060910001</t>
  </si>
  <si>
    <t>IMP. 0.15-999251746</t>
  </si>
  <si>
    <t>IMP. 0.15-999251746 20221209/178L/54.00 202275700067399255</t>
  </si>
  <si>
    <t>4524060890001</t>
  </si>
  <si>
    <t>IMP. 0.15-999251745</t>
  </si>
  <si>
    <t>IMP. 0.15-999251745 20221209/178L/33.90 202273800067399254</t>
  </si>
  <si>
    <t>4524060870001</t>
  </si>
  <si>
    <t>IMP. 0.15-999251737</t>
  </si>
  <si>
    <t>IMP. 0.15-999251737 20221209/178L/135.00 202271900067399253</t>
  </si>
  <si>
    <t>4524060850001</t>
  </si>
  <si>
    <t>IMP. 0.15-999251738</t>
  </si>
  <si>
    <t>IMP. 0.15-999251738 20221209/178L/135.00 202270000067399252</t>
  </si>
  <si>
    <t>4524060830001</t>
  </si>
  <si>
    <t>IMP. 0.15-999251740</t>
  </si>
  <si>
    <t>IMP. 0.15-999251740 20221209/178L/84.75 202269500067399251</t>
  </si>
  <si>
    <t>4524060810001</t>
  </si>
  <si>
    <t>IMP. 0.15-999251743</t>
  </si>
  <si>
    <t>IMP. 0.15-999251743 20221209/178L/135.60 202267300067399250</t>
  </si>
  <si>
    <t>4524060790001</t>
  </si>
  <si>
    <t>IMP. 0.15-999251744</t>
  </si>
  <si>
    <t>IMP. 0.15-999251744 20221209/178L/40.50 202266000067399249</t>
  </si>
  <si>
    <t>4524060770001</t>
  </si>
  <si>
    <t>IMP. 0.15-999251742</t>
  </si>
  <si>
    <t>IMP. 0.15-999251742 20221209/178L/42.38 202264200067399248</t>
  </si>
  <si>
    <t>4524060750001</t>
  </si>
  <si>
    <t>IMP. 0.15-999251741</t>
  </si>
  <si>
    <t>IMP. 0.15-999251741 20221209/178L/42.38 202260000067399247</t>
  </si>
  <si>
    <t>4524060730001</t>
  </si>
  <si>
    <t>IMP. 0.15-999251739</t>
  </si>
  <si>
    <t>IMP. 0.15-999251739 20221209/178L/101.70 202256600067399246</t>
  </si>
  <si>
    <t>4524060710001</t>
  </si>
  <si>
    <t>IMP. 0.15-999251736</t>
  </si>
  <si>
    <t>IMP. 0.15-999251736 20221209/178L/169.50 202253900067399245</t>
  </si>
  <si>
    <t>4524060690001</t>
  </si>
  <si>
    <t>IMP. 0.15-999251735</t>
  </si>
  <si>
    <t>IMP. 0.15-999251735 20221209/178L/81.00 202251300067399244</t>
  </si>
  <si>
    <t>4524060670001</t>
  </si>
  <si>
    <t>IMP. 0.15-999251787</t>
  </si>
  <si>
    <t>IMP. 0.15-999251787 20221209/178L/42.38 202291600067399211</t>
  </si>
  <si>
    <t>4524060650001</t>
  </si>
  <si>
    <t>IMP. 0.15-999251786</t>
  </si>
  <si>
    <t>IMP. 0.15-999251786 20221209/178L/42.38 202290300067399210</t>
  </si>
  <si>
    <t>4524060630001</t>
  </si>
  <si>
    <t>IMP. 0.15-999251785</t>
  </si>
  <si>
    <t>IMP. 0.15-999251785 20221209/178L/42.38 202289600067399209</t>
  </si>
  <si>
    <t>4524060610001</t>
  </si>
  <si>
    <t>IMP. 0.15-999251784</t>
  </si>
  <si>
    <t>IMP. 0.15-999251784 20221209/178L/67.80 202287600067399208</t>
  </si>
  <si>
    <t>4524060590001</t>
  </si>
  <si>
    <t>IMP. 0.15-999251783</t>
  </si>
  <si>
    <t>IMP. 0.15-999251783 20221209/178L/101.70 202286300067399207</t>
  </si>
  <si>
    <t>4524060570001</t>
  </si>
  <si>
    <t>IMP. 0.15-999251782</t>
  </si>
  <si>
    <t>IMP. 0.15-999251782 20221209/178L/50.85 202284300067399206</t>
  </si>
  <si>
    <t>4524060550001</t>
  </si>
  <si>
    <t>IMP. 0.15-999251781</t>
  </si>
  <si>
    <t>IMP. 0.15-999251781 20221209/178L/54.00 202283700067399205</t>
  </si>
  <si>
    <t>4524060530001</t>
  </si>
  <si>
    <t>IMP. 0.15-999251780</t>
  </si>
  <si>
    <t>IMP. 0.15-999251780 20221209/178L/50.85 202282400067399204</t>
  </si>
  <si>
    <t>4524060510001</t>
  </si>
  <si>
    <t>IMP. 0.15-999251779</t>
  </si>
  <si>
    <t>IMP. 0.15-999251779 20221209/178L/65.14 202281600067399203</t>
  </si>
  <si>
    <t>4524060490001</t>
  </si>
  <si>
    <t>IMP. 0.15-999251778</t>
  </si>
  <si>
    <t>IMP. 0.15-999251778 20221209/178L/65.14 202280400067399202</t>
  </si>
  <si>
    <t>4524060470001</t>
  </si>
  <si>
    <t>IMP. 0.15-999251777</t>
  </si>
  <si>
    <t>IMP. 0.15-999251777 20221209/178L/50.85 202278900067399201</t>
  </si>
  <si>
    <t>4524060450001</t>
  </si>
  <si>
    <t>IMP. 0.15-999251776</t>
  </si>
  <si>
    <t>IMP. 0.15-999251776 20221209/178L/81.00 202276800067399200</t>
  </si>
  <si>
    <t>4524060430001</t>
  </si>
  <si>
    <t>IMP. 0.15-999251775</t>
  </si>
  <si>
    <t>IMP. 0.15-999251775 20221209/178L/27.00 202275400067399199</t>
  </si>
  <si>
    <t>4524060410001</t>
  </si>
  <si>
    <t>IMP. 0.15-999251774</t>
  </si>
  <si>
    <t>IMP. 0.15-999251774 20221209/178L/27.00 202273300067399198</t>
  </si>
  <si>
    <t>4524060390001</t>
  </si>
  <si>
    <t>IMP. 0.15-999251798</t>
  </si>
  <si>
    <t>IMP. 0.15-999251798 20221212/178L/97.27 202248000067727744</t>
  </si>
  <si>
    <t>4524060370001</t>
  </si>
  <si>
    <t>IMP. 0.15-999251797</t>
  </si>
  <si>
    <t>IMP. 0.15-999251797 20221212/178L/2490.10 202245900067727743</t>
  </si>
  <si>
    <t>4524060350001</t>
  </si>
  <si>
    <t>IMP. 0.15-999251796</t>
  </si>
  <si>
    <t>IMP. 0.15-999251796 20221212/178L/4500.00 202245000067727742</t>
  </si>
  <si>
    <t>4524060330001</t>
  </si>
  <si>
    <t>IMP. 0.15-999251734</t>
  </si>
  <si>
    <t>IMP. 0.15-999251734 20221206/178L/1239.75 202245900066124768</t>
  </si>
  <si>
    <t>4524060310001</t>
  </si>
  <si>
    <t>IMP. 0.15-999251733</t>
  </si>
  <si>
    <t>IMP. 0.15-999251733 20221206/178L/1717.48 202245100066124767</t>
  </si>
  <si>
    <t>4524060290001</t>
  </si>
  <si>
    <t>IMP. 0.15-999251732</t>
  </si>
  <si>
    <t>IMP. 0.15-999251732 20221206/178L/2490.10 202244700066124766</t>
  </si>
  <si>
    <t>4524060270001</t>
  </si>
  <si>
    <t>IMP. 0.15-999251731</t>
  </si>
  <si>
    <t>IMP. 0.15-999251731 20221206/178L/5234.50 202244300066124765</t>
  </si>
  <si>
    <t>4524060250001</t>
  </si>
  <si>
    <t>IMP. 0.15-999201725</t>
  </si>
  <si>
    <t>IMP. 0.15-999201725 20221205/178L/61.91 202295000065808138</t>
  </si>
  <si>
    <t>4524060230001</t>
  </si>
  <si>
    <t>IMP. 0.15-999201724</t>
  </si>
  <si>
    <t>IMP. 0.15-999201724 20221205/178L/169.55 202294400065808137</t>
  </si>
  <si>
    <t>4524060210001</t>
  </si>
  <si>
    <t>IMP. 0.15-999201723</t>
  </si>
  <si>
    <t>IMP. 0.15-999201723 20221205/178L/139.62 202292900065808136</t>
  </si>
  <si>
    <t>4524060190001</t>
  </si>
  <si>
    <t>IMP. 0.15-999251730</t>
  </si>
  <si>
    <t>IMP. 0.15-999251730 20221205/178L/4766.76 202288100065808132</t>
  </si>
  <si>
    <t>4524060170001</t>
  </si>
  <si>
    <t>IMP. 0.15-999251729</t>
  </si>
  <si>
    <t>IMP. 0.15-999251729 20221205/178L/27.12 202285200065808130</t>
  </si>
  <si>
    <t>4524060150001</t>
  </si>
  <si>
    <t>IMP. 0.15-999251728</t>
  </si>
  <si>
    <t>IMP. 0.15-999251728 20221205/178L/126.80 202282300065808129</t>
  </si>
  <si>
    <t>4524060130001</t>
  </si>
  <si>
    <t>IMP. 0.15-999251727</t>
  </si>
  <si>
    <t>IMP. 0.15-999251727 20221205/178L/251.75 202280600065808128</t>
  </si>
  <si>
    <t>4524060110001</t>
  </si>
  <si>
    <t>IMP. 0.15-999251726</t>
  </si>
  <si>
    <t>IMP. 0.15-999251726 20221205/178L/246.14 202279200065808127</t>
  </si>
  <si>
    <t>221213001620030069</t>
  </si>
  <si>
    <t>4524060090001</t>
  </si>
  <si>
    <t>IMP. 0.15-999251725</t>
  </si>
  <si>
    <t>IMP. 0.15-999251725 20221205/178L/254.69 202277800065808126</t>
  </si>
  <si>
    <t>4524060070001</t>
  </si>
  <si>
    <t>IMP. 0.15-999251724</t>
  </si>
  <si>
    <t>IMP. 0.15-999251724 20221205/178L/377.72 202277200065808125</t>
  </si>
  <si>
    <t>4524060050001</t>
  </si>
  <si>
    <t>IMP. 0.15-999251723</t>
  </si>
  <si>
    <t>IMP. 0.15-999251723 20221205/178L/217.08 202276500065808124</t>
  </si>
  <si>
    <t>4524060030001</t>
  </si>
  <si>
    <t>IMP. 0.15-999251722</t>
  </si>
  <si>
    <t>IMP. 0.15-999251722 20221205/178L/5596.69 202274400065808123</t>
  </si>
  <si>
    <t>4524060010001</t>
  </si>
  <si>
    <t>IMP. 0.15-999251721</t>
  </si>
  <si>
    <t>IMP. 0.15-999251721 20221205/178L/4652.63 202272500065808122</t>
  </si>
  <si>
    <t>4524059990001</t>
  </si>
  <si>
    <t>IMP. 0.15-999251720</t>
  </si>
  <si>
    <t>IMP. 0.15-999251720 20221205/178L/4780.87 202271900065808121</t>
  </si>
  <si>
    <t>4524059970001</t>
  </si>
  <si>
    <t>IMP. 0.15-999251719</t>
  </si>
  <si>
    <t>IMP. 0.15-999251719 20221205/178L/6723.05 202269600065808120</t>
  </si>
  <si>
    <t>4524059950001</t>
  </si>
  <si>
    <t>IMP. 0.15-999251718</t>
  </si>
  <si>
    <t>IMP. 0.15-999251718 20221205/178L/19627.59 202267300065808119</t>
  </si>
  <si>
    <t>4524059930001</t>
  </si>
  <si>
    <t>IMP. 0.15-000027218</t>
  </si>
  <si>
    <t>IMP. 0.15-000027218 20221202/178L/328.44 202244800065569222</t>
  </si>
  <si>
    <t>4524059910001</t>
  </si>
  <si>
    <t>IMP. 0.15-999251716</t>
  </si>
  <si>
    <t>IMP. 0.15-999251716 20221202/178L/1272.14 202297800065483080</t>
  </si>
  <si>
    <t>4524059890001</t>
  </si>
  <si>
    <t>IMP. 0.15-999251715</t>
  </si>
  <si>
    <t>IMP. 0.15-999251715 20221202/178L/567.27 202291900065483079</t>
  </si>
  <si>
    <t>4524059870001</t>
  </si>
  <si>
    <t>IMP. 0.15-999251714</t>
  </si>
  <si>
    <t>IMP. 0.15-999251714 20221202/178L/2964.00 202285100065483078</t>
  </si>
  <si>
    <t>4524059850001</t>
  </si>
  <si>
    <t>IMP. 0.15-999251713</t>
  </si>
  <si>
    <t>IMP. 0.15-999251713 20221202/178L/1710.72 202282700065483077</t>
  </si>
  <si>
    <t>4524059830001</t>
  </si>
  <si>
    <t>IMP. 0.15-999251712</t>
  </si>
  <si>
    <t>IMP. 0.15-999251712 20221202/178L/2077.61 202281000065483076</t>
  </si>
  <si>
    <t>4524059810001</t>
  </si>
  <si>
    <t>IMP. 0.15-999251711</t>
  </si>
  <si>
    <t>IMP. 0.15-999251711 20221202/178L/3277.50 202279600065483075</t>
  </si>
  <si>
    <t>4524059790001</t>
  </si>
  <si>
    <t>IMP. 0.15-999225058</t>
  </si>
  <si>
    <t>IMP. 0.15-999225058 20221201/178L/22500.00 202299800065129832</t>
  </si>
  <si>
    <t>4524059770001</t>
  </si>
  <si>
    <t>IMP. 0.15-999225057</t>
  </si>
  <si>
    <t>IMP. 0.15-999225057 20221201/178L/22500.00 202298300065129831</t>
  </si>
  <si>
    <t>4524059750001</t>
  </si>
  <si>
    <t>IMP. 0.15-999225056</t>
  </si>
  <si>
    <t>IMP. 0.15-999225056 20221201/178L/22500.00 202297300065129830</t>
  </si>
  <si>
    <t>4524059730001</t>
  </si>
  <si>
    <t>IMP. 0.15-999225055</t>
  </si>
  <si>
    <t>IMP. 0.15-999225055 20221201/178L/22500.00 202295700065129829</t>
  </si>
  <si>
    <t>4524059710001</t>
  </si>
  <si>
    <t>IMP. 0.15-999225054</t>
  </si>
  <si>
    <t>IMP. 0.15-999225054 20221201/178L/22500.00 202295300065129828</t>
  </si>
  <si>
    <t>4524059690001</t>
  </si>
  <si>
    <t>IMP. 0.15-999225053</t>
  </si>
  <si>
    <t>IMP. 0.15-999225053 20221201/178L/22500.00 202294500065129827</t>
  </si>
  <si>
    <t>4524059670001</t>
  </si>
  <si>
    <t>IMP. 0.15-999251709</t>
  </si>
  <si>
    <t>IMP. 0.15-999251709 20221201/178L/41.53 202247800065118514</t>
  </si>
  <si>
    <t>4524059650001</t>
  </si>
  <si>
    <t>IMP. 0.15-999251708</t>
  </si>
  <si>
    <t>IMP. 0.15-999251708 20221201/178L/4114.10 202245200065118513</t>
  </si>
  <si>
    <t>4524059630001</t>
  </si>
  <si>
    <t>IMP. 0.15-999251693</t>
  </si>
  <si>
    <t>IMP. 0.15-999251693 20221201/178L/596.37 202299500065118495</t>
  </si>
  <si>
    <t>4524059610001</t>
  </si>
  <si>
    <t>IMP. 0.15-999251692</t>
  </si>
  <si>
    <t>IMP. 0.15-999251692 20221201/178L/10.80 202297400065118494</t>
  </si>
  <si>
    <t>4524059590001</t>
  </si>
  <si>
    <t>IMP. 0.15-999251691</t>
  </si>
  <si>
    <t>IMP. 0.15-999251691 20221201/178L/1425.00 202295200065118493</t>
  </si>
  <si>
    <t>4524059570001</t>
  </si>
  <si>
    <t>IMP. 0.15-999251690</t>
  </si>
  <si>
    <t>IMP. 0.15-999251690 20221201/178L/664.16 202294600065118492</t>
  </si>
  <si>
    <t>4524059550001</t>
  </si>
  <si>
    <t>IMP. 0.15-999251689</t>
  </si>
  <si>
    <t>IMP. 0.15-999251689 20221201/178L/1061.04 202294100065118491</t>
  </si>
  <si>
    <t>4524059530001</t>
  </si>
  <si>
    <t>IMP. 0.15-999251688</t>
  </si>
  <si>
    <t>IMP. 0.15-999251688 20221201/178L/1779.75 202292500065118490</t>
  </si>
  <si>
    <t>4524059510001</t>
  </si>
  <si>
    <t>IMP. 0.15-999251687</t>
  </si>
  <si>
    <t>IMP. 0.15-999251687 20221201/178L/1614.63 202290000065118489</t>
  </si>
  <si>
    <t>4524059490001</t>
  </si>
  <si>
    <t>IMP. 0.15-999251686</t>
  </si>
  <si>
    <t>IMP. 0.15-999251686 20221201/178L/2440.80 202287700065118488</t>
  </si>
  <si>
    <t>4524059470001</t>
  </si>
  <si>
    <t>IMP. 0.15-999251685</t>
  </si>
  <si>
    <t>IMP. 0.15-999251685 20221201/178L/2648.44 202285000065118487</t>
  </si>
  <si>
    <t>4524059450001</t>
  </si>
  <si>
    <t>IMP. 0.15-999251684</t>
  </si>
  <si>
    <t>IMP. 0.15-999251684 20221201/178L/2648.44 202282700065118486</t>
  </si>
  <si>
    <t>4524059430001</t>
  </si>
  <si>
    <t>IMP. 0.15-999251683</t>
  </si>
  <si>
    <t>IMP. 0.15-999251683 20221201/178L/1995.00 202278900065118485</t>
  </si>
  <si>
    <t>4524059410001</t>
  </si>
  <si>
    <t>IMP. 0.15-999251682</t>
  </si>
  <si>
    <t>IMP. 0.15-999251682 20221201/178L/5548.78 202276000065118484</t>
  </si>
  <si>
    <t>4524059390001</t>
  </si>
  <si>
    <t>IMP. 0.15-999251681</t>
  </si>
  <si>
    <t>IMP. 0.15-999251681 20221201/178L/4794.01 202274200065118483</t>
  </si>
  <si>
    <t>4524059370003</t>
  </si>
  <si>
    <t>IMP. 0.15-999251680</t>
  </si>
  <si>
    <t>IMP. 0.15-999251680 20221201/178L/9550.63 202271100065118482</t>
  </si>
  <si>
    <t>221213001620030067</t>
  </si>
  <si>
    <t>4524036850032</t>
  </si>
  <si>
    <t>IMP. 0.15-000027387</t>
  </si>
  <si>
    <t>IMP. 0.15-000027387 20221206/178L/19171.19 202243800066124764</t>
  </si>
  <si>
    <t>4524036850036</t>
  </si>
  <si>
    <t>4524036850021</t>
  </si>
  <si>
    <t>IMP. 0.15-999251772</t>
  </si>
  <si>
    <t>IMP. 0.15-999251772 20221209/178L/84.75 202240500067399291</t>
  </si>
  <si>
    <t>4524036850013</t>
  </si>
  <si>
    <t>IMP. 0.15-999251771</t>
  </si>
  <si>
    <t>IMP. 0.15-999251771 20221209/178L/81.00 202238600067399290</t>
  </si>
  <si>
    <t>4524036850002</t>
  </si>
  <si>
    <t>IMP. 0.15-999251795</t>
  </si>
  <si>
    <t>IMP. 0.15-999251795 20221212/178L/60.75 202235900067727682</t>
  </si>
  <si>
    <t>4524036850006</t>
  </si>
  <si>
    <t>IMP. 0.15-999251770</t>
  </si>
  <si>
    <t>IMP. 0.15-999251770 20221209/178L/54.00 202236600067399289</t>
  </si>
  <si>
    <t>4524036850027</t>
  </si>
  <si>
    <t>IMP. 0.15-999251773</t>
  </si>
  <si>
    <t>IMP. 0.15-999251773 20221209/178L/27.00 202243000067399292</t>
  </si>
  <si>
    <t>4524036830022</t>
  </si>
  <si>
    <t>IMP. 0.15-999251703</t>
  </si>
  <si>
    <t>IMP. 0.15-999251703 20221201/178L/500.18 202228400065118505</t>
  </si>
  <si>
    <t>4524036830007</t>
  </si>
  <si>
    <t>IMP. 0.15-999251790</t>
  </si>
  <si>
    <t>IMP. 0.15-999251790 20221212/178L/135.60 202226800067727677</t>
  </si>
  <si>
    <t>4524036830002</t>
  </si>
  <si>
    <t>IMP. 0.15-999251765</t>
  </si>
  <si>
    <t>IMP. 0.15-999251765 20221209/178L/118.65 202225700067399284</t>
  </si>
  <si>
    <t>4524036830035</t>
  </si>
  <si>
    <t>IMP. 0.15-999251792</t>
  </si>
  <si>
    <t>IMP. 0.15-999251792 20221212/178L/84.75 202230000067727679</t>
  </si>
  <si>
    <t>4524036830015</t>
  </si>
  <si>
    <t>IMP. 0.15-999251791</t>
  </si>
  <si>
    <t>IMP. 0.15-999251791 20221212/178L/84.75 202227900067727678</t>
  </si>
  <si>
    <t>4524036830069</t>
  </si>
  <si>
    <t>IMP. 0.15-999251706</t>
  </si>
  <si>
    <t>IMP. 0.15-999251706 20221201/178L/83.90 202234900065118508</t>
  </si>
  <si>
    <t>4524036830044</t>
  </si>
  <si>
    <t>IMP. 0.15-999251767</t>
  </si>
  <si>
    <t>IMP. 0.15-999251767 20221209/178L/81.00 202231100067399286</t>
  </si>
  <si>
    <t>4524036830001</t>
  </si>
  <si>
    <t>IMP. 0.15-999251789</t>
  </si>
  <si>
    <t>IMP. 0.15-999251789 20221212/178L/81.00 202225600067727676</t>
  </si>
  <si>
    <t>4524036830045</t>
  </si>
  <si>
    <t>IMP. 0.15-999251793</t>
  </si>
  <si>
    <t>IMP. 0.15-999251793 20221212/178L/72.83 202231200067727680</t>
  </si>
  <si>
    <t>4524036830067</t>
  </si>
  <si>
    <t>IMP. 0.15-999251769</t>
  </si>
  <si>
    <t>IMP. 0.15-999251769 20221209/178L/54.00 202234300067399288</t>
  </si>
  <si>
    <t>4524036830008</t>
  </si>
  <si>
    <t>IMP. 0.15-999251766</t>
  </si>
  <si>
    <t>IMP. 0.15-999251766 20221209/178L/50.85 202227000067399285</t>
  </si>
  <si>
    <t>4524036830055</t>
  </si>
  <si>
    <t>IMP. 0.15-999251705</t>
  </si>
  <si>
    <t>IMP. 0.15-999251705 20221201/178L/46.04 202231900065118507</t>
  </si>
  <si>
    <t>4524036830027</t>
  </si>
  <si>
    <t>IMP. 0.15-999251704</t>
  </si>
  <si>
    <t>IMP. 0.15-999251704 20221201/178L/37.00 202229300065118506</t>
  </si>
  <si>
    <t>4524036830063</t>
  </si>
  <si>
    <t>IMP. 0.15-999251794</t>
  </si>
  <si>
    <t>IMP. 0.15-999251794 20221212/178L/33.90 202233300067727681</t>
  </si>
  <si>
    <t>4524036830060</t>
  </si>
  <si>
    <t>IMP. 0.15-999251768</t>
  </si>
  <si>
    <t>IMP. 0.15-999251768 20221209/178L/33.75 202232900067399287</t>
  </si>
  <si>
    <t>4524036810045</t>
  </si>
  <si>
    <t>IMP. 0.15-999225062</t>
  </si>
  <si>
    <t>IMP. 0.15-999225062 20221201/178L/22500.00 202205900065129836</t>
  </si>
  <si>
    <t>4524036810037</t>
  </si>
  <si>
    <t>IMP. 0.15-999225061</t>
  </si>
  <si>
    <t>IMP. 0.15-999225061 20221201/178L/22500.00 202205100065129835</t>
  </si>
  <si>
    <t>4524036810028</t>
  </si>
  <si>
    <t>IMP. 0.15-999225060</t>
  </si>
  <si>
    <t>IMP. 0.15-999225060 20221201/178L/22500.00 202203800065129834</t>
  </si>
  <si>
    <t>4524036810012</t>
  </si>
  <si>
    <t>IMP. 0.15-999225059</t>
  </si>
  <si>
    <t>IMP. 0.15-999225059 20221201/178L/22500.00 202201700065129833</t>
  </si>
  <si>
    <t>4524036810091</t>
  </si>
  <si>
    <t>IMP. 0.15-999251758</t>
  </si>
  <si>
    <t>IMP. 0.15-999251758 20221209/178L/15000.00 202213700067399277</t>
  </si>
  <si>
    <t>4524036810107</t>
  </si>
  <si>
    <t>IMP. 0.15-999251759</t>
  </si>
  <si>
    <t>IMP. 0.15-999251759 20221209/178L/13446.10 202216200067399278</t>
  </si>
  <si>
    <t>4524036810112</t>
  </si>
  <si>
    <t>IMP. 0.15-999251700</t>
  </si>
  <si>
    <t>IMP. 0.15-999251700 20221201/178L/1247.96 202217000065118502</t>
  </si>
  <si>
    <t>4524036810128</t>
  </si>
  <si>
    <t>IMP. 0.15-999251701</t>
  </si>
  <si>
    <t>IMP. 0.15-999251701 20221201/178L/1170.85 202219700065118503</t>
  </si>
  <si>
    <t>4524036810015</t>
  </si>
  <si>
    <t>IMP. 0.15-999251694</t>
  </si>
  <si>
    <t>IMP. 0.15-999251694 20221201/178L/589.11 202202100065118496</t>
  </si>
  <si>
    <t>4524036810145</t>
  </si>
  <si>
    <t>IMP. 0.15-999251702</t>
  </si>
  <si>
    <t>IMP. 0.15-999251702 20221201/178L/567.14 202222500065118504</t>
  </si>
  <si>
    <t>4524036810029</t>
  </si>
  <si>
    <t>IMP. 0.15-999251695</t>
  </si>
  <si>
    <t>IMP. 0.15-999251695 20221201/178L/364.09 202204000065118497</t>
  </si>
  <si>
    <t>4524036810089</t>
  </si>
  <si>
    <t>IMP. 0.15-999251698</t>
  </si>
  <si>
    <t>IMP. 0.15-999251698 20221201/178L/357.10 202213600065118500</t>
  </si>
  <si>
    <t>4524036810119</t>
  </si>
  <si>
    <t>IMP. 0.15-999251760</t>
  </si>
  <si>
    <t>IMP. 0.15-999251760 20221209/178L/324.00 202217600067399279</t>
  </si>
  <si>
    <t>4524036810138</t>
  </si>
  <si>
    <t>IMP. 0.15-999251763</t>
  </si>
  <si>
    <t>IMP. 0.15-999251763 20221209/178L/243.00 202221400067399282</t>
  </si>
  <si>
    <t>4524036810101</t>
  </si>
  <si>
    <t>IMP. 0.15-999251699</t>
  </si>
  <si>
    <t>IMP. 0.15-999251699 20221201/178L/236.45 202214700065118501</t>
  </si>
  <si>
    <t>4524036810127</t>
  </si>
  <si>
    <t>IMP. 0.15-999251761</t>
  </si>
  <si>
    <t>IMP. 0.15-999251761 20221209/178L/225.00 202219400067399280</t>
  </si>
  <si>
    <t>4524036810130</t>
  </si>
  <si>
    <t>IMP. 0.15-999251762</t>
  </si>
  <si>
    <t>IMP. 0.15-999251762 20221209/178L/212.68 202220400067399281</t>
  </si>
  <si>
    <t>4524036810153</t>
  </si>
  <si>
    <t>IMP. 0.15-999251788</t>
  </si>
  <si>
    <t>IMP. 0.15-999251788 20221212/178L/202.50 202224400067727675</t>
  </si>
  <si>
    <t>4524036810052</t>
  </si>
  <si>
    <t>IMP. 0.15-999251696</t>
  </si>
  <si>
    <t>IMP. 0.15-999251696 20221201/178L/195.45 202206900065118498</t>
  </si>
  <si>
    <t>4524036810007</t>
  </si>
  <si>
    <t>IMP. 0.15-999251717</t>
  </si>
  <si>
    <t>IMP. 0.15-999251717 20221202/178L/170.54 202200100065483081</t>
  </si>
  <si>
    <t>4524036810147</t>
  </si>
  <si>
    <t>IMP. 0.15-999251764</t>
  </si>
  <si>
    <t>IMP. 0.15-999251764 20221209/178L/162.00 202223100067399283</t>
  </si>
  <si>
    <t>4524036810054</t>
  </si>
  <si>
    <t>IMP. 0.15-999251697</t>
  </si>
  <si>
    <t>IMP. 0.15-999251697 20221201/178L/25.43 202207200065118499</t>
  </si>
  <si>
    <t>4524000055724</t>
  </si>
  <si>
    <t>IMP. 0.15-999251800</t>
  </si>
  <si>
    <t xml:space="preserve">IMP. 0.15-999251800 2022/12/13 </t>
  </si>
  <si>
    <t>4524000055725</t>
  </si>
  <si>
    <t>IMP. 0.15-999251801</t>
  </si>
  <si>
    <t xml:space="preserve">IMP. 0.15-999251801 2022/12/13 </t>
  </si>
  <si>
    <t>4524000055726</t>
  </si>
  <si>
    <t>IMP. 0.15-999251802</t>
  </si>
  <si>
    <t xml:space="preserve">IMP. 0.15-999251802 2022/12/13 </t>
  </si>
  <si>
    <t>221212001620130001</t>
  </si>
  <si>
    <t>999251802</t>
  </si>
  <si>
    <t xml:space="preserve">LA MISA DE ACCION DE GRACIA  </t>
  </si>
  <si>
    <t>999251801</t>
  </si>
  <si>
    <t>999251800</t>
  </si>
  <si>
    <t>28906805644</t>
  </si>
  <si>
    <t>289068056</t>
  </si>
  <si>
    <t>28879567638</t>
  </si>
  <si>
    <t>288795676</t>
  </si>
  <si>
    <t>221209001620130001</t>
  </si>
  <si>
    <t>999251798</t>
  </si>
  <si>
    <t>999251797</t>
  </si>
  <si>
    <t xml:space="preserve">SERVICIOS DE TRANSPORTE  </t>
  </si>
  <si>
    <t>999251796</t>
  </si>
  <si>
    <t>221209001620130230</t>
  </si>
  <si>
    <t>288791439</t>
  </si>
  <si>
    <t>221209001620030001</t>
  </si>
  <si>
    <t>999251795</t>
  </si>
  <si>
    <t>999251794</t>
  </si>
  <si>
    <t>999251793</t>
  </si>
  <si>
    <t>999251792</t>
  </si>
  <si>
    <t>999251791</t>
  </si>
  <si>
    <t>999251790</t>
  </si>
  <si>
    <t>999251789</t>
  </si>
  <si>
    <t>999251788</t>
  </si>
  <si>
    <t>221209001620030150</t>
  </si>
  <si>
    <t>221209001620030148</t>
  </si>
  <si>
    <t>221209001620030146</t>
  </si>
  <si>
    <t>221209001620030144</t>
  </si>
  <si>
    <t>28875664639</t>
  </si>
  <si>
    <t>288756646</t>
  </si>
  <si>
    <t>28867676113</t>
  </si>
  <si>
    <t>288676761</t>
  </si>
  <si>
    <t>221208001620030001</t>
  </si>
  <si>
    <t>999251787</t>
  </si>
  <si>
    <t>999251786</t>
  </si>
  <si>
    <t>999251785</t>
  </si>
  <si>
    <t>999251784</t>
  </si>
  <si>
    <t>999251783</t>
  </si>
  <si>
    <t>999251782</t>
  </si>
  <si>
    <t>999251781</t>
  </si>
  <si>
    <t>999251780</t>
  </si>
  <si>
    <t>999251779</t>
  </si>
  <si>
    <t>999251778</t>
  </si>
  <si>
    <t>999251777</t>
  </si>
  <si>
    <t>999251776</t>
  </si>
  <si>
    <t>999251775</t>
  </si>
  <si>
    <t>999251774</t>
  </si>
  <si>
    <t>28865322313</t>
  </si>
  <si>
    <t>288653223</t>
  </si>
  <si>
    <t>221208001620130001</t>
  </si>
  <si>
    <t>999251773</t>
  </si>
  <si>
    <t>999251772</t>
  </si>
  <si>
    <t>999251771</t>
  </si>
  <si>
    <t>999251770</t>
  </si>
  <si>
    <t>999251769</t>
  </si>
  <si>
    <t>999251768</t>
  </si>
  <si>
    <t>999251767</t>
  </si>
  <si>
    <t>999251766</t>
  </si>
  <si>
    <t>999251765</t>
  </si>
  <si>
    <t>999251764</t>
  </si>
  <si>
    <t>999251763</t>
  </si>
  <si>
    <t>999251762</t>
  </si>
  <si>
    <t>999251761</t>
  </si>
  <si>
    <t xml:space="preserve">CONTRIBUCION  </t>
  </si>
  <si>
    <t>999251760</t>
  </si>
  <si>
    <t>999251759</t>
  </si>
  <si>
    <t xml:space="preserve">ADQUISICION DE BOLAS  </t>
  </si>
  <si>
    <t>999251758</t>
  </si>
  <si>
    <t>221208001620130333</t>
  </si>
  <si>
    <t>928864766</t>
  </si>
  <si>
    <t>221208001620130330</t>
  </si>
  <si>
    <t>221208001620120001</t>
  </si>
  <si>
    <t>999251757</t>
  </si>
  <si>
    <t>28862693067</t>
  </si>
  <si>
    <t>288626930</t>
  </si>
  <si>
    <t>999251756</t>
  </si>
  <si>
    <t>999251755</t>
  </si>
  <si>
    <t xml:space="preserve">PPUBLICIDAD  </t>
  </si>
  <si>
    <t>999251754</t>
  </si>
  <si>
    <t>999251753</t>
  </si>
  <si>
    <t>999251752</t>
  </si>
  <si>
    <t>999251751</t>
  </si>
  <si>
    <t>999251750</t>
  </si>
  <si>
    <t xml:space="preserve">PRESTACIOPNES LABORALES  </t>
  </si>
  <si>
    <t>999251749</t>
  </si>
  <si>
    <t>999251748</t>
  </si>
  <si>
    <t>999251747</t>
  </si>
  <si>
    <t>999251746</t>
  </si>
  <si>
    <t>999251745</t>
  </si>
  <si>
    <t xml:space="preserve">PUBICIDAD  </t>
  </si>
  <si>
    <t>999251737</t>
  </si>
  <si>
    <t xml:space="preserve">PUBLICIADAD  </t>
  </si>
  <si>
    <t>999251738</t>
  </si>
  <si>
    <t>999251740</t>
  </si>
  <si>
    <t>999251743</t>
  </si>
  <si>
    <t>999251744</t>
  </si>
  <si>
    <t>999251742</t>
  </si>
  <si>
    <t>999251741</t>
  </si>
  <si>
    <t>999251739</t>
  </si>
  <si>
    <t>999251736</t>
  </si>
  <si>
    <t>999251735</t>
  </si>
  <si>
    <t>221208001620120101</t>
  </si>
  <si>
    <t>288616739</t>
  </si>
  <si>
    <t>221208001620120098</t>
  </si>
  <si>
    <t>828861669</t>
  </si>
  <si>
    <t>221208001620120095</t>
  </si>
  <si>
    <t>288616627</t>
  </si>
  <si>
    <t>221208001620120092</t>
  </si>
  <si>
    <t>288616563</t>
  </si>
  <si>
    <t>221208001620120089</t>
  </si>
  <si>
    <t>221208001620120086</t>
  </si>
  <si>
    <t>288616421</t>
  </si>
  <si>
    <t>221208001620120083</t>
  </si>
  <si>
    <t>288616362</t>
  </si>
  <si>
    <t>221208001620120080</t>
  </si>
  <si>
    <t>928861626</t>
  </si>
  <si>
    <t>28834021342</t>
  </si>
  <si>
    <t>288340213</t>
  </si>
  <si>
    <t>221205001620130001</t>
  </si>
  <si>
    <t>999251734</t>
  </si>
  <si>
    <t xml:space="preserve">SERVICIO DE TRANSPORTE  </t>
  </si>
  <si>
    <t>999251733</t>
  </si>
  <si>
    <t>999251732</t>
  </si>
  <si>
    <t>999251731</t>
  </si>
  <si>
    <t>27387</t>
  </si>
  <si>
    <t>221205001620130466</t>
  </si>
  <si>
    <t>288120277</t>
  </si>
  <si>
    <t>28811002588</t>
  </si>
  <si>
    <t>288110025</t>
  </si>
  <si>
    <t>28809079265</t>
  </si>
  <si>
    <t>288090792</t>
  </si>
  <si>
    <t>221205001620030381</t>
  </si>
  <si>
    <t>CK CERTIF #27218 APLIC PROPIO</t>
  </si>
  <si>
    <t>CK CERTIF #27218 APLIC PROPIO  401018292</t>
  </si>
  <si>
    <t>221202001620030001</t>
  </si>
  <si>
    <t>999201725</t>
  </si>
  <si>
    <t>999201724</t>
  </si>
  <si>
    <t>999201723</t>
  </si>
  <si>
    <t>28787477399</t>
  </si>
  <si>
    <t>287874773</t>
  </si>
  <si>
    <t>221202001620030296</t>
  </si>
  <si>
    <t>999251730</t>
  </si>
  <si>
    <t>28786962314</t>
  </si>
  <si>
    <t>287869623</t>
  </si>
  <si>
    <t>221202001620030258</t>
  </si>
  <si>
    <t>287866467</t>
  </si>
  <si>
    <t>999251729</t>
  </si>
  <si>
    <t>999251728</t>
  </si>
  <si>
    <t>999251727</t>
  </si>
  <si>
    <t>999251726</t>
  </si>
  <si>
    <t>999251725</t>
  </si>
  <si>
    <t>999251724</t>
  </si>
  <si>
    <t>999251723</t>
  </si>
  <si>
    <t>999251722</t>
  </si>
  <si>
    <t>999251721</t>
  </si>
  <si>
    <t>999251720</t>
  </si>
  <si>
    <t>999251719</t>
  </si>
  <si>
    <t>999251718</t>
  </si>
  <si>
    <t>221202001620030231</t>
  </si>
  <si>
    <t>221202001620030229</t>
  </si>
  <si>
    <t>27218</t>
  </si>
  <si>
    <t>28778781590</t>
  </si>
  <si>
    <t>287787815</t>
  </si>
  <si>
    <t>221201001620030001</t>
  </si>
  <si>
    <t>999251717</t>
  </si>
  <si>
    <t>999251716</t>
  </si>
  <si>
    <t>999251715</t>
  </si>
  <si>
    <t>999251714</t>
  </si>
  <si>
    <t>999251713</t>
  </si>
  <si>
    <t>999251712</t>
  </si>
  <si>
    <t>999251711</t>
  </si>
  <si>
    <t>221201001620030465</t>
  </si>
  <si>
    <t>AL  31  DE DICIEMBRE 2022</t>
  </si>
  <si>
    <t>DEL 1 AL  31 DE DICIEMBRE 2022</t>
  </si>
  <si>
    <t>GUILLERMO DE LA CRUZ</t>
  </si>
  <si>
    <t>JOSE RAFAEL DE LA CRUZ CABRERA</t>
  </si>
  <si>
    <t>GERAL JUNIOR SORIANO</t>
  </si>
  <si>
    <t>BANDERAS GLOBAL HC, SRL</t>
  </si>
  <si>
    <t>MARIA ARIAS SANCHEZ</t>
  </si>
  <si>
    <t>JOSE RUBEN HERNANDEZ HERNANDEZ</t>
  </si>
  <si>
    <t>JOSUE ENMANUEL VELAZQUEZ MELLA</t>
  </si>
  <si>
    <t>MARTHA VALENZUELA GUILLEN</t>
  </si>
  <si>
    <t>LUIS MANUEL BAEZ AMEZQUITA</t>
  </si>
  <si>
    <t>JOSE ANTONIO TORRES ROJAS</t>
  </si>
  <si>
    <t>EVELING BELLIARD NUÑEZ</t>
  </si>
  <si>
    <t>JOSEFINA SANTOS SOTO</t>
  </si>
  <si>
    <t>JOBANNI RAFAEL JAVIER REYES</t>
  </si>
  <si>
    <t>RAYFI ALBERTO LUIS</t>
  </si>
  <si>
    <t>BOLIVAR AUGUSTO MOREL ALMONTE</t>
  </si>
  <si>
    <t>GRUPO DE COMUNICACIONES MELVINSON ALMANZAR, GRUMERA, SRL</t>
  </si>
  <si>
    <t>MENDOPER PUBLICIDAD E.I.R.L.</t>
  </si>
  <si>
    <t>RUTA GANADERA, S.R.L.</t>
  </si>
  <si>
    <t>SILIS, SRL</t>
  </si>
  <si>
    <t>LEANDRI MARIEL PAULINO</t>
  </si>
  <si>
    <t>RICARDO ANTONIO RODRIGUEZ ROSA</t>
  </si>
  <si>
    <t>RAFAEL ANTONIO DUVAL MOJICA</t>
  </si>
  <si>
    <t>VIRGILIO FERRERAS MEDINA</t>
  </si>
  <si>
    <t>GRUPO SILPER SERVICIOS MULTIPLES, SRL</t>
  </si>
  <si>
    <t>INVERSIONES FAMOVA, EIRL.</t>
  </si>
  <si>
    <t>DOMINGO BAUTISTA Y ASOCIADOS, SRL.</t>
  </si>
  <si>
    <t>ALBESPIWA TV DOMINICANA, SRL.</t>
  </si>
  <si>
    <t>SUPELSA, SRL</t>
  </si>
  <si>
    <t>MIAVISION, SRL</t>
  </si>
  <si>
    <t>SUPERMERCADO MANUEL, SUPMARA</t>
  </si>
  <si>
    <t>SIALTA, S.R.L.</t>
  </si>
  <si>
    <t>ARTICULANDO RD SRL</t>
  </si>
  <si>
    <t>PRODUCCIONES COCOY, SRL</t>
  </si>
  <si>
    <t>JD GERENCIA DOMINICANA, SRL.</t>
  </si>
  <si>
    <t>PRODUCCIONES BELGICA SUAREZ, SRL.</t>
  </si>
  <si>
    <t>RADIO 23, S.R.L.</t>
  </si>
  <si>
    <t>DIOMEDES ALEXANDER VALLEJO PEREZ</t>
  </si>
  <si>
    <t>CANDIDA MARIA ACOSTA DE PEREZ</t>
  </si>
  <si>
    <t>FRANKLYN DARIO FRIAS PUELLO</t>
  </si>
  <si>
    <t>JUAN AURELIO MERCEDES BELTRE</t>
  </si>
  <si>
    <t>MARTIN POLANCO PAULA</t>
  </si>
  <si>
    <t>LORENZA CABRERA COLASA</t>
  </si>
  <si>
    <t>COLUMBUS NETWORKS DOMINICANA, S,A.</t>
  </si>
  <si>
    <t>CANDIDA SANCHEZ</t>
  </si>
  <si>
    <t>FERNANDO ALBERTO MEJIA MONTE DE OCA</t>
  </si>
  <si>
    <t>EDITORA HOY, S.A.S.</t>
  </si>
  <si>
    <t>LR COMUNICACIONES INTERACTIVAS SRL</t>
  </si>
  <si>
    <t>GLOBAL INVEST DOMINICANA, J.A, SRL.</t>
  </si>
  <si>
    <t>SBC SOCIAL BUSINESS, EIRL</t>
  </si>
  <si>
    <t>JARDIN CONSTANZA, S.R.L.</t>
  </si>
  <si>
    <t>PRODUCCIONES LASO, SRL.</t>
  </si>
  <si>
    <t>NELSON JENNEFER CABA CORNIELL</t>
  </si>
  <si>
    <t>LUIS RAFAEL SANTANA SANTANA</t>
  </si>
  <si>
    <t>ISIS ALVAREZ ROA</t>
  </si>
  <si>
    <t>DEYANIRA NIKAURYS LOPEZ DE TINEO</t>
  </si>
  <si>
    <t>VICTOR JOSE MAÑANA ADAMES</t>
  </si>
  <si>
    <t>EDWARD EMILIO FERNANDEZ TIBURCIO</t>
  </si>
  <si>
    <t>YRVIN RADHAMES QUINTERO</t>
  </si>
  <si>
    <t>GRUPO SOCIAL MEDIA GROUP GSMG SRL</t>
  </si>
  <si>
    <t>NOTICIAS AL MOMENTO, S.R.L.</t>
  </si>
  <si>
    <t>MARIA ELENA NUÑEZ &amp; ASOCIADOS</t>
  </si>
  <si>
    <t>AARA SEC IMAGENES, SRL.</t>
  </si>
  <si>
    <t>GLOBAL SOCIAL MEDIA GROUP GSMG, S.R.L.</t>
  </si>
  <si>
    <t>PEDRO JULIO REYES</t>
  </si>
  <si>
    <t>IMPRESORA TRES TINTAS, SRL</t>
  </si>
  <si>
    <t>COMERCIAL CODI, S.R.L.</t>
  </si>
  <si>
    <t>TEOFILO ROBERTO JIMENEZ YRRIZARRY</t>
  </si>
  <si>
    <t>PRODUCTORA SIN LIMITES, SRL.</t>
  </si>
  <si>
    <t>DIARIO LA VERDAD DE PIÑA RD, SRL.</t>
  </si>
  <si>
    <t>HOTELES NACIONALES, S,A.</t>
  </si>
  <si>
    <t>ZYGOS BUSINESS GROUP E.I.R.L.</t>
  </si>
  <si>
    <t>DARIO PAREDES</t>
  </si>
  <si>
    <t>VIRGILIO APOLINAR NICOLAS RAMOS</t>
  </si>
  <si>
    <t>EFICIENCIA COMUNICACIONAL CPR, SRL.</t>
  </si>
  <si>
    <t>DAISY MARIE MEJIA CONTRERAS</t>
  </si>
  <si>
    <t>FEROX SOLUTIONS, SRL.</t>
  </si>
  <si>
    <t>GILBERTO RAHDAMES INFANTE MARTINEZ</t>
  </si>
  <si>
    <t>PARTY S MARKET MF, SRL</t>
  </si>
  <si>
    <t>EDITORA EL NUEVO DIARIO, S.A.</t>
  </si>
  <si>
    <t>RAMON SANTANA CASTILLO</t>
  </si>
  <si>
    <t>MADEIS CARIBBEAN, SRL.</t>
  </si>
  <si>
    <t>INVERSIONES MULTIPLES A&amp;H, SRL.</t>
  </si>
  <si>
    <t>CINTHIA MARGARITA POLANCO CRUZ</t>
  </si>
  <si>
    <t>MIGUEL MONTILLA PEÑA</t>
  </si>
  <si>
    <t>JOHANNA MICHELL GUERRERO DE FRANK</t>
  </si>
  <si>
    <t>JUNTA AGROEMPRESARIAL DOMINICANA INC (JAD)</t>
  </si>
  <si>
    <t>WILKIN AMADOR RODRIGUEZ</t>
  </si>
  <si>
    <t>MAGUANA COMERCIAL SRL</t>
  </si>
  <si>
    <t>PANADERIA Y REPOSTERIA LA FE DE JESUS, SRL.</t>
  </si>
  <si>
    <t>JUAN CADENA POZO</t>
  </si>
  <si>
    <t>INVERSIONES SANTIN, SRL</t>
  </si>
  <si>
    <t>BRISAS DEL MAR TRUCKING, S.R.L.</t>
  </si>
  <si>
    <t>EDESUR DOMINICANA, S.A.</t>
  </si>
  <si>
    <t>GRUPO JOLI, S.R.L.</t>
  </si>
  <si>
    <t>JERAM INVESTMENT, SRL.</t>
  </si>
  <si>
    <t>CELNA ENTERPRISES, SRL.</t>
  </si>
  <si>
    <t>IMPORTADORA COAV, S.R.L.</t>
  </si>
  <si>
    <t>GRUPO LGC, SRL</t>
  </si>
  <si>
    <t>BINAX DOMINICANA, SRL.</t>
  </si>
  <si>
    <t>TIBURCIO PERDOMO</t>
  </si>
  <si>
    <t>STELLAKAX, S.R.L.</t>
  </si>
  <si>
    <t>MARIO ANT. HERNANDEZ G.</t>
  </si>
  <si>
    <t>MOMMARS, S.R.L.</t>
  </si>
  <si>
    <t>RENE RODRIGUEZ COTES</t>
  </si>
  <si>
    <t>CENTRO CUESTA NACIONAL, SAS</t>
  </si>
  <si>
    <t>HV MEDISOLUTION, SRL.</t>
  </si>
  <si>
    <t>FRAZAJE, S.R.L.</t>
  </si>
  <si>
    <t>SOLUCIONES DE INGENIERIA TECNOLOGIA Y CAPACITACION SOINTECA SRL</t>
  </si>
  <si>
    <t>DISTRIBUIDORA INSTANTAMIC, S.R.L.</t>
  </si>
  <si>
    <t>DIGITAL BUSINESS GROUP DBG, SRL</t>
  </si>
  <si>
    <t>A FUEGO LENTO, SRL</t>
  </si>
  <si>
    <t>SP PROVISIONES, S.R.L.</t>
  </si>
  <si>
    <t>MERCANTIL VARRICA, S.R.L.</t>
  </si>
  <si>
    <t>OZAVI RENT CAR, SRL.</t>
  </si>
  <si>
    <t>PMP, EIRL.</t>
  </si>
  <si>
    <t>DESGA ALL SOLUTIONS, S.R.L.</t>
  </si>
  <si>
    <t>EDEESTE, S.A.</t>
  </si>
  <si>
    <t>GRUPO DE COMUNICACIONES MELVINSON ALMANZAR, SRL</t>
  </si>
  <si>
    <t>SOLUCIONES DE INGENIERIA TECNOLOGIA Y CAPACITACION, SRL</t>
  </si>
  <si>
    <t>TRANSFERENCIA INTERNA RECIBIDA</t>
  </si>
  <si>
    <t>BANCO DE RESERVAS (RECLAMACION)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</si>
</sst>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70" formatCode="dd\/mm\/yyyy"/>
    <numFmt numFmtId="171" formatCode="dd/mm/yyyy;@"/>
    <numFmt numFmtId="178" formatCode="0_);\(0\)"/>
    <numFmt numFmtId="180" formatCode="#,##0.000000000000000000_);[Red]\(#,##0.000000000000000000\)"/>
    <numFmt numFmtId="187" formatCode="#,##0.00000000000_);[Red]\(#,##0.00000000000\)"/>
  </numFmts>
  <fonts count="7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b/>
      <sz val="12"/>
      <color indexed="63"/>
      <name val="Calibri"/>
      <family val="2"/>
    </font>
    <font>
      <sz val="10"/>
      <color indexed="63"/>
      <name val="Calibri"/>
      <family val="2"/>
    </font>
    <font>
      <sz val="10"/>
      <name val="Arial"/>
      <family val="2"/>
    </font>
    <font>
      <b/>
      <u/>
      <sz val="10"/>
      <name val="Arru"/>
    </font>
    <font>
      <b/>
      <u/>
      <sz val="10"/>
      <name val="Arial"/>
      <family val="2"/>
    </font>
    <font>
      <sz val="12"/>
      <name val="Arrus BT"/>
      <family val="1"/>
    </font>
    <font>
      <b/>
      <u/>
      <sz val="9"/>
      <name val="Arial"/>
      <family val="2"/>
    </font>
    <font>
      <sz val="11"/>
      <color indexed="63"/>
      <name val="Arial"/>
      <family val="2"/>
    </font>
    <font>
      <b/>
      <sz val="10"/>
      <name val="Arru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60"/>
      <name val="Arial"/>
      <family val="2"/>
    </font>
    <font>
      <b/>
      <sz val="11"/>
      <color indexed="63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indexed="63"/>
      <name val="Arial"/>
      <family val="2"/>
    </font>
    <font>
      <b/>
      <sz val="10"/>
      <color indexed="56"/>
      <name val="Arial"/>
      <family val="2"/>
    </font>
    <font>
      <b/>
      <sz val="10"/>
      <color indexed="63"/>
      <name val="Arial"/>
      <family val="2"/>
    </font>
    <font>
      <sz val="11"/>
      <color indexed="5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41" fillId="38" borderId="0" applyNumberFormat="0" applyBorder="0" applyAlignment="0" applyProtection="0"/>
    <xf numFmtId="0" fontId="41" fillId="39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0" fillId="3" borderId="0" applyNumberFormat="0" applyBorder="0" applyAlignment="0" applyProtection="0"/>
    <xf numFmtId="0" fontId="14" fillId="20" borderId="1" applyNumberFormat="0" applyAlignment="0" applyProtection="0"/>
    <xf numFmtId="0" fontId="42" fillId="44" borderId="33" applyNumberFormat="0" applyAlignment="0" applyProtection="0"/>
    <xf numFmtId="0" fontId="43" fillId="45" borderId="34" applyNumberFormat="0" applyAlignment="0" applyProtection="0"/>
    <xf numFmtId="0" fontId="44" fillId="0" borderId="35" applyNumberFormat="0" applyFill="0" applyAlignment="0" applyProtection="0"/>
    <xf numFmtId="0" fontId="15" fillId="21" borderId="2" applyNumberFormat="0" applyAlignment="0" applyProtection="0"/>
    <xf numFmtId="0" fontId="45" fillId="0" borderId="0" applyNumberFormat="0" applyFill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6" fillId="52" borderId="33" applyNumberFormat="0" applyAlignment="0" applyProtection="0"/>
    <xf numFmtId="0" fontId="2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7" fillId="0" borderId="4" applyNumberFormat="0" applyFill="0" applyAlignment="0" applyProtection="0"/>
    <xf numFmtId="0" fontId="26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47" fillId="53" borderId="0" applyNumberFormat="0" applyBorder="0" applyAlignment="0" applyProtection="0"/>
    <xf numFmtId="0" fontId="19" fillId="7" borderId="1" applyNumberFormat="0" applyAlignment="0" applyProtection="0"/>
    <xf numFmtId="0" fontId="16" fillId="0" borderId="3" applyNumberFormat="0" applyFill="0" applyAlignment="0" applyProtection="0"/>
    <xf numFmtId="43" fontId="40" fillId="0" borderId="0" applyFont="0" applyFill="0" applyBorder="0" applyAlignment="0" applyProtection="0"/>
    <xf numFmtId="0" fontId="48" fillId="54" borderId="0" applyNumberFormat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40" fillId="0" borderId="0" applyNumberFormat="0" applyFill="0" applyBorder="0" applyAlignment="0" applyProtection="0"/>
    <xf numFmtId="0" fontId="5" fillId="0" borderId="0"/>
    <xf numFmtId="0" fontId="40" fillId="55" borderId="36" applyNumberFormat="0" applyFont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49" fillId="44" borderId="37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38" applyNumberFormat="0" applyFill="0" applyAlignment="0" applyProtection="0"/>
    <xf numFmtId="0" fontId="45" fillId="0" borderId="39" applyNumberFormat="0" applyFill="0" applyAlignment="0" applyProtection="0"/>
    <xf numFmtId="0" fontId="54" fillId="0" borderId="40" applyNumberFormat="0" applyFill="0" applyAlignment="0" applyProtection="0"/>
    <xf numFmtId="0" fontId="27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216">
    <xf numFmtId="0" fontId="0" fillId="0" borderId="0" xfId="0"/>
    <xf numFmtId="0" fontId="0" fillId="0" borderId="0" xfId="0" applyFill="1"/>
    <xf numFmtId="0" fontId="2" fillId="0" borderId="0" xfId="0" applyNumberFormat="1" applyFont="1" applyFill="1" applyAlignment="1">
      <alignment horizontal="left"/>
    </xf>
    <xf numFmtId="40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40" fontId="2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2" fillId="0" borderId="10" xfId="0" applyFont="1" applyFill="1" applyBorder="1" applyAlignment="1">
      <alignment horizontal="left"/>
    </xf>
    <xf numFmtId="0" fontId="55" fillId="0" borderId="0" xfId="0" applyFont="1" applyFill="1" applyAlignment="1">
      <alignment horizontal="center" vertical="center"/>
    </xf>
    <xf numFmtId="19" fontId="55" fillId="0" borderId="0" xfId="0" applyNumberFormat="1" applyFont="1" applyFill="1" applyAlignment="1">
      <alignment horizontal="center" vertical="center"/>
    </xf>
    <xf numFmtId="0" fontId="55" fillId="0" borderId="0" xfId="0" applyFont="1" applyFill="1"/>
    <xf numFmtId="43" fontId="55" fillId="0" borderId="0" xfId="66" applyFont="1" applyFill="1"/>
    <xf numFmtId="0" fontId="56" fillId="0" borderId="0" xfId="0" applyFont="1" applyFill="1" applyAlignment="1">
      <alignment horizontal="center"/>
    </xf>
    <xf numFmtId="0" fontId="56" fillId="0" borderId="0" xfId="0" applyFont="1" applyFill="1" applyAlignment="1">
      <alignment horizontal="center" vertical="center"/>
    </xf>
    <xf numFmtId="43" fontId="56" fillId="0" borderId="0" xfId="66" applyFont="1" applyFill="1" applyAlignment="1">
      <alignment horizontal="center"/>
    </xf>
    <xf numFmtId="0" fontId="57" fillId="0" borderId="0" xfId="0" applyFont="1" applyFill="1"/>
    <xf numFmtId="43" fontId="55" fillId="0" borderId="10" xfId="66" applyFont="1" applyFill="1" applyBorder="1" applyAlignment="1">
      <alignment horizontal="center"/>
    </xf>
    <xf numFmtId="43" fontId="55" fillId="0" borderId="0" xfId="66" applyFont="1" applyFill="1" applyBorder="1" applyAlignment="1">
      <alignment horizontal="center"/>
    </xf>
    <xf numFmtId="43" fontId="55" fillId="0" borderId="0" xfId="66" applyFont="1" applyFill="1" applyBorder="1"/>
    <xf numFmtId="0" fontId="58" fillId="56" borderId="11" xfId="0" applyFont="1" applyFill="1" applyBorder="1" applyAlignment="1">
      <alignment horizontal="center" vertical="center"/>
    </xf>
    <xf numFmtId="0" fontId="58" fillId="56" borderId="11" xfId="0" applyFont="1" applyFill="1" applyBorder="1"/>
    <xf numFmtId="43" fontId="59" fillId="56" borderId="11" xfId="66" applyFont="1" applyFill="1" applyBorder="1"/>
    <xf numFmtId="0" fontId="60" fillId="56" borderId="0" xfId="0" applyFont="1" applyFill="1" applyBorder="1" applyAlignment="1">
      <alignment horizontal="center" vertical="center"/>
    </xf>
    <xf numFmtId="0" fontId="60" fillId="56" borderId="0" xfId="0" applyFont="1" applyFill="1" applyBorder="1"/>
    <xf numFmtId="43" fontId="61" fillId="56" borderId="0" xfId="66" applyFont="1" applyFill="1" applyBorder="1"/>
    <xf numFmtId="43" fontId="60" fillId="56" borderId="12" xfId="66" applyFont="1" applyFill="1" applyBorder="1"/>
    <xf numFmtId="0" fontId="59" fillId="56" borderId="13" xfId="0" applyFont="1" applyFill="1" applyBorder="1" applyAlignment="1">
      <alignment horizontal="center" vertical="center"/>
    </xf>
    <xf numFmtId="0" fontId="59" fillId="56" borderId="13" xfId="0" applyFont="1" applyFill="1" applyBorder="1" applyAlignment="1">
      <alignment horizontal="center"/>
    </xf>
    <xf numFmtId="43" fontId="59" fillId="56" borderId="13" xfId="66" applyFont="1" applyFill="1" applyBorder="1" applyAlignment="1">
      <alignment horizontal="center"/>
    </xf>
    <xf numFmtId="43" fontId="59" fillId="56" borderId="14" xfId="66" applyFont="1" applyFill="1" applyBorder="1" applyAlignment="1">
      <alignment horizontal="center"/>
    </xf>
    <xf numFmtId="40" fontId="2" fillId="0" borderId="15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/>
    </xf>
    <xf numFmtId="40" fontId="3" fillId="0" borderId="16" xfId="0" applyNumberFormat="1" applyFont="1" applyFill="1" applyBorder="1" applyAlignment="1">
      <alignment horizontal="right"/>
    </xf>
    <xf numFmtId="43" fontId="62" fillId="0" borderId="16" xfId="66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40" fontId="0" fillId="0" borderId="0" xfId="0" applyNumberFormat="1" applyFill="1"/>
    <xf numFmtId="40" fontId="57" fillId="0" borderId="0" xfId="0" applyNumberFormat="1" applyFont="1" applyFill="1"/>
    <xf numFmtId="40" fontId="55" fillId="0" borderId="0" xfId="0" applyNumberFormat="1" applyFont="1" applyFill="1"/>
    <xf numFmtId="4" fontId="0" fillId="0" borderId="15" xfId="0" applyNumberFormat="1" applyFill="1" applyBorder="1"/>
    <xf numFmtId="40" fontId="55" fillId="0" borderId="0" xfId="66" applyNumberFormat="1" applyFont="1" applyFill="1"/>
    <xf numFmtId="40" fontId="56" fillId="0" borderId="0" xfId="66" applyNumberFormat="1" applyFont="1" applyFill="1" applyAlignment="1">
      <alignment horizontal="center"/>
    </xf>
    <xf numFmtId="40" fontId="61" fillId="56" borderId="0" xfId="66" applyNumberFormat="1" applyFont="1" applyFill="1" applyBorder="1"/>
    <xf numFmtId="40" fontId="59" fillId="56" borderId="13" xfId="66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5" fillId="0" borderId="0" xfId="71" applyAlignment="1">
      <alignment horizontal="center"/>
    </xf>
    <xf numFmtId="0" fontId="8" fillId="0" borderId="0" xfId="71" applyFont="1" applyAlignment="1">
      <alignment horizontal="center"/>
    </xf>
    <xf numFmtId="0" fontId="4" fillId="0" borderId="0" xfId="0" applyNumberFormat="1" applyFont="1" applyFill="1" applyAlignment="1"/>
    <xf numFmtId="43" fontId="4" fillId="0" borderId="0" xfId="0" applyNumberFormat="1" applyFont="1" applyFill="1" applyAlignment="1"/>
    <xf numFmtId="43" fontId="55" fillId="0" borderId="10" xfId="66" applyFont="1" applyFill="1" applyBorder="1" applyAlignment="1">
      <alignment horizontal="left"/>
    </xf>
    <xf numFmtId="0" fontId="55" fillId="0" borderId="10" xfId="66" applyNumberFormat="1" applyFont="1" applyFill="1" applyBorder="1" applyAlignment="1">
      <alignment horizontal="center"/>
    </xf>
    <xf numFmtId="178" fontId="55" fillId="0" borderId="10" xfId="66" applyNumberFormat="1" applyFont="1" applyFill="1" applyBorder="1" applyAlignment="1">
      <alignment horizontal="center"/>
    </xf>
    <xf numFmtId="0" fontId="9" fillId="0" borderId="0" xfId="71" applyFont="1" applyBorder="1" applyAlignment="1"/>
    <xf numFmtId="171" fontId="55" fillId="0" borderId="0" xfId="0" applyNumberFormat="1" applyFont="1" applyFill="1" applyAlignment="1">
      <alignment horizontal="center" vertical="center"/>
    </xf>
    <xf numFmtId="171" fontId="56" fillId="0" borderId="0" xfId="0" applyNumberFormat="1" applyFont="1" applyFill="1" applyAlignment="1">
      <alignment horizontal="center" vertical="center"/>
    </xf>
    <xf numFmtId="171" fontId="58" fillId="56" borderId="17" xfId="0" applyNumberFormat="1" applyFont="1" applyFill="1" applyBorder="1" applyAlignment="1">
      <alignment horizontal="center" vertical="center"/>
    </xf>
    <xf numFmtId="171" fontId="60" fillId="56" borderId="18" xfId="0" applyNumberFormat="1" applyFont="1" applyFill="1" applyBorder="1" applyAlignment="1">
      <alignment horizontal="center" vertical="center"/>
    </xf>
    <xf numFmtId="171" fontId="59" fillId="56" borderId="19" xfId="0" applyNumberFormat="1" applyFont="1" applyFill="1" applyBorder="1" applyAlignment="1">
      <alignment horizontal="center" vertical="center"/>
    </xf>
    <xf numFmtId="171" fontId="55" fillId="0" borderId="10" xfId="66" applyNumberFormat="1" applyFont="1" applyFill="1" applyBorder="1" applyAlignment="1">
      <alignment horizontal="center"/>
    </xf>
    <xf numFmtId="171" fontId="2" fillId="0" borderId="0" xfId="0" applyNumberFormat="1" applyFont="1" applyFill="1" applyAlignment="1">
      <alignment horizontal="center"/>
    </xf>
    <xf numFmtId="171" fontId="5" fillId="0" borderId="0" xfId="71" applyNumberFormat="1" applyAlignment="1">
      <alignment horizontal="center"/>
    </xf>
    <xf numFmtId="40" fontId="10" fillId="0" borderId="0" xfId="0" applyNumberFormat="1" applyFont="1" applyAlignment="1">
      <alignment horizontal="right"/>
    </xf>
    <xf numFmtId="180" fontId="2" fillId="0" borderId="0" xfId="0" applyNumberFormat="1" applyFont="1" applyAlignment="1">
      <alignment horizontal="right"/>
    </xf>
    <xf numFmtId="4" fontId="0" fillId="0" borderId="0" xfId="0" applyNumberFormat="1" applyFill="1"/>
    <xf numFmtId="14" fontId="28" fillId="0" borderId="0" xfId="0" applyNumberFormat="1" applyFont="1" applyFill="1" applyAlignment="1">
      <alignment horizontal="left"/>
    </xf>
    <xf numFmtId="0" fontId="28" fillId="0" borderId="0" xfId="0" applyFont="1" applyFill="1" applyAlignment="1">
      <alignment horizontal="left"/>
    </xf>
    <xf numFmtId="4" fontId="28" fillId="0" borderId="0" xfId="0" applyNumberFormat="1" applyFont="1" applyFill="1" applyAlignment="1">
      <alignment horizontal="right"/>
    </xf>
    <xf numFmtId="0" fontId="28" fillId="0" borderId="0" xfId="0" applyNumberFormat="1" applyFont="1" applyFill="1" applyAlignment="1">
      <alignment horizontal="left"/>
    </xf>
    <xf numFmtId="170" fontId="28" fillId="0" borderId="0" xfId="0" applyNumberFormat="1" applyFont="1" applyFill="1" applyAlignment="1">
      <alignment horizontal="left"/>
    </xf>
    <xf numFmtId="0" fontId="63" fillId="0" borderId="0" xfId="0" applyFont="1" applyFill="1" applyAlignment="1">
      <alignment horizontal="center"/>
    </xf>
    <xf numFmtId="0" fontId="64" fillId="0" borderId="0" xfId="0" applyFont="1" applyFill="1" applyAlignment="1">
      <alignment horizontal="center"/>
    </xf>
    <xf numFmtId="0" fontId="63" fillId="0" borderId="0" xfId="0" applyFont="1" applyFill="1" applyAlignment="1">
      <alignment horizontal="right"/>
    </xf>
    <xf numFmtId="4" fontId="65" fillId="0" borderId="0" xfId="0" applyNumberFormat="1" applyFont="1" applyFill="1"/>
    <xf numFmtId="0" fontId="0" fillId="0" borderId="0" xfId="0" applyFill="1" applyAlignment="1">
      <alignment horizontal="center"/>
    </xf>
    <xf numFmtId="0" fontId="66" fillId="0" borderId="0" xfId="0" applyFont="1" applyFill="1"/>
    <xf numFmtId="0" fontId="28" fillId="0" borderId="0" xfId="0" applyFont="1" applyFill="1" applyAlignment="1">
      <alignment horizontal="center" vertical="center"/>
    </xf>
    <xf numFmtId="4" fontId="66" fillId="0" borderId="0" xfId="0" applyNumberFormat="1" applyFont="1" applyFill="1"/>
    <xf numFmtId="14" fontId="66" fillId="0" borderId="0" xfId="0" applyNumberFormat="1" applyFont="1" applyFill="1" applyAlignment="1">
      <alignment horizontal="left"/>
    </xf>
    <xf numFmtId="0" fontId="66" fillId="0" borderId="0" xfId="0" applyFont="1" applyFill="1" applyAlignment="1">
      <alignment horizontal="center"/>
    </xf>
    <xf numFmtId="0" fontId="28" fillId="0" borderId="0" xfId="0" applyFont="1" applyFill="1" applyBorder="1"/>
    <xf numFmtId="0" fontId="29" fillId="24" borderId="0" xfId="0" applyFont="1" applyFill="1" applyAlignment="1">
      <alignment horizontal="left"/>
    </xf>
    <xf numFmtId="0" fontId="29" fillId="24" borderId="0" xfId="0" applyFont="1" applyFill="1" applyAlignment="1">
      <alignment horizontal="right"/>
    </xf>
    <xf numFmtId="0" fontId="29" fillId="24" borderId="0" xfId="0" applyFont="1" applyFill="1"/>
    <xf numFmtId="0" fontId="30" fillId="24" borderId="0" xfId="0" applyFont="1" applyFill="1" applyAlignment="1">
      <alignment horizontal="right"/>
    </xf>
    <xf numFmtId="0" fontId="10" fillId="0" borderId="0" xfId="0" applyFont="1" applyAlignment="1">
      <alignment horizontal="right"/>
    </xf>
    <xf numFmtId="0" fontId="31" fillId="24" borderId="0" xfId="0" applyFont="1" applyFill="1" applyAlignment="1">
      <alignment horizontal="right"/>
    </xf>
    <xf numFmtId="0" fontId="10" fillId="24" borderId="0" xfId="0" applyFont="1" applyFill="1" applyAlignment="1">
      <alignment horizontal="right"/>
    </xf>
    <xf numFmtId="0" fontId="29" fillId="0" borderId="0" xfId="0" applyFont="1"/>
    <xf numFmtId="0" fontId="32" fillId="0" borderId="0" xfId="0" applyFont="1" applyFill="1" applyAlignment="1">
      <alignment horizontal="left"/>
    </xf>
    <xf numFmtId="0" fontId="32" fillId="0" borderId="0" xfId="0" applyFont="1" applyFill="1" applyAlignment="1">
      <alignment horizontal="right"/>
    </xf>
    <xf numFmtId="170" fontId="10" fillId="24" borderId="0" xfId="0" applyNumberFormat="1" applyFont="1" applyFill="1" applyAlignment="1">
      <alignment horizontal="right"/>
    </xf>
    <xf numFmtId="0" fontId="29" fillId="25" borderId="0" xfId="0" applyFont="1" applyFill="1"/>
    <xf numFmtId="0" fontId="34" fillId="0" borderId="20" xfId="0" applyFont="1" applyBorder="1" applyAlignment="1"/>
    <xf numFmtId="0" fontId="32" fillId="0" borderId="0" xfId="0" applyFont="1" applyAlignment="1">
      <alignment horizontal="right"/>
    </xf>
    <xf numFmtId="0" fontId="32" fillId="24" borderId="0" xfId="0" applyFont="1" applyFill="1" applyAlignment="1">
      <alignment horizontal="right"/>
    </xf>
    <xf numFmtId="0" fontId="35" fillId="24" borderId="21" xfId="0" applyFont="1" applyFill="1" applyBorder="1" applyAlignment="1">
      <alignment horizontal="center"/>
    </xf>
    <xf numFmtId="0" fontId="36" fillId="0" borderId="7" xfId="0" applyFont="1" applyFill="1" applyBorder="1" applyAlignment="1">
      <alignment horizontal="left"/>
    </xf>
    <xf numFmtId="170" fontId="34" fillId="0" borderId="7" xfId="0" applyNumberFormat="1" applyFont="1" applyFill="1" applyBorder="1" applyAlignment="1">
      <alignment horizontal="center"/>
    </xf>
    <xf numFmtId="0" fontId="36" fillId="0" borderId="7" xfId="0" applyFont="1" applyFill="1" applyBorder="1" applyAlignment="1">
      <alignment horizontal="right"/>
    </xf>
    <xf numFmtId="0" fontId="34" fillId="0" borderId="7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right"/>
    </xf>
    <xf numFmtId="0" fontId="32" fillId="0" borderId="0" xfId="0" applyFont="1" applyAlignment="1">
      <alignment horizontal="left"/>
    </xf>
    <xf numFmtId="0" fontId="35" fillId="24" borderId="21" xfId="0" applyFont="1" applyFill="1" applyBorder="1" applyAlignment="1">
      <alignment horizontal="right"/>
    </xf>
    <xf numFmtId="0" fontId="37" fillId="0" borderId="0" xfId="0" applyFont="1"/>
    <xf numFmtId="0" fontId="10" fillId="0" borderId="0" xfId="0" applyFont="1" applyAlignment="1">
      <alignment horizontal="left"/>
    </xf>
    <xf numFmtId="0" fontId="10" fillId="20" borderId="0" xfId="0" applyNumberFormat="1" applyFont="1" applyFill="1" applyAlignment="1">
      <alignment horizontal="left"/>
    </xf>
    <xf numFmtId="40" fontId="10" fillId="20" borderId="0" xfId="0" applyNumberFormat="1" applyFont="1" applyFill="1" applyAlignment="1">
      <alignment horizontal="right"/>
    </xf>
    <xf numFmtId="0" fontId="10" fillId="20" borderId="0" xfId="0" applyNumberFormat="1" applyFont="1" applyFill="1" applyAlignment="1">
      <alignment horizontal="right"/>
    </xf>
    <xf numFmtId="187" fontId="0" fillId="0" borderId="0" xfId="0" applyNumberFormat="1" applyFill="1"/>
    <xf numFmtId="178" fontId="55" fillId="0" borderId="10" xfId="66" applyNumberFormat="1" applyFont="1" applyFill="1" applyBorder="1" applyAlignment="1">
      <alignment horizontal="center"/>
    </xf>
    <xf numFmtId="43" fontId="55" fillId="0" borderId="10" xfId="66" applyFont="1" applyFill="1" applyBorder="1" applyAlignment="1">
      <alignment horizontal="center"/>
    </xf>
    <xf numFmtId="0" fontId="67" fillId="0" borderId="10" xfId="0" applyFont="1" applyFill="1" applyBorder="1" applyAlignment="1">
      <alignment horizontal="center" vertical="center"/>
    </xf>
    <xf numFmtId="4" fontId="67" fillId="0" borderId="10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/>
    </xf>
    <xf numFmtId="4" fontId="28" fillId="0" borderId="22" xfId="0" applyNumberFormat="1" applyFont="1" applyFill="1" applyBorder="1" applyAlignment="1">
      <alignment horizontal="right"/>
    </xf>
    <xf numFmtId="0" fontId="68" fillId="0" borderId="0" xfId="0" applyFont="1" applyFill="1" applyBorder="1" applyAlignment="1">
      <alignment horizontal="center" vertical="center"/>
    </xf>
    <xf numFmtId="4" fontId="67" fillId="0" borderId="0" xfId="0" applyNumberFormat="1" applyFont="1" applyFill="1" applyBorder="1" applyAlignment="1">
      <alignment horizontal="right"/>
    </xf>
    <xf numFmtId="0" fontId="39" fillId="0" borderId="22" xfId="0" applyFont="1" applyFill="1" applyBorder="1" applyAlignment="1">
      <alignment horizontal="center" vertical="center"/>
    </xf>
    <xf numFmtId="4" fontId="67" fillId="0" borderId="23" xfId="0" applyNumberFormat="1" applyFont="1" applyFill="1" applyBorder="1" applyAlignment="1">
      <alignment horizontal="right"/>
    </xf>
    <xf numFmtId="0" fontId="68" fillId="0" borderId="22" xfId="0" applyFont="1" applyFill="1" applyBorder="1" applyAlignment="1">
      <alignment horizontal="center" vertical="center"/>
    </xf>
    <xf numFmtId="4" fontId="63" fillId="0" borderId="0" xfId="0" applyNumberFormat="1" applyFont="1" applyFill="1"/>
    <xf numFmtId="4" fontId="67" fillId="0" borderId="0" xfId="0" applyNumberFormat="1" applyFont="1" applyFill="1" applyAlignment="1">
      <alignment horizontal="right"/>
    </xf>
    <xf numFmtId="0" fontId="38" fillId="0" borderId="22" xfId="0" applyFont="1" applyFill="1" applyBorder="1" applyAlignment="1">
      <alignment horizontal="center"/>
    </xf>
    <xf numFmtId="14" fontId="63" fillId="0" borderId="0" xfId="0" applyNumberFormat="1" applyFont="1" applyFill="1" applyAlignment="1">
      <alignment horizontal="left"/>
    </xf>
    <xf numFmtId="0" fontId="63" fillId="0" borderId="0" xfId="0" applyFont="1" applyFill="1"/>
    <xf numFmtId="4" fontId="67" fillId="0" borderId="24" xfId="0" applyNumberFormat="1" applyFont="1" applyFill="1" applyBorder="1" applyAlignment="1">
      <alignment horizontal="right"/>
    </xf>
    <xf numFmtId="4" fontId="63" fillId="0" borderId="0" xfId="0" applyNumberFormat="1" applyFont="1" applyFill="1" applyAlignment="1">
      <alignment horizontal="right"/>
    </xf>
    <xf numFmtId="0" fontId="28" fillId="0" borderId="0" xfId="69" applyFont="1" applyFill="1" applyAlignment="1">
      <alignment horizontal="left"/>
    </xf>
    <xf numFmtId="4" fontId="28" fillId="0" borderId="0" xfId="69" applyNumberFormat="1" applyFont="1" applyFill="1" applyAlignment="1">
      <alignment horizontal="right"/>
    </xf>
    <xf numFmtId="0" fontId="28" fillId="0" borderId="0" xfId="0" applyFont="1" applyFill="1"/>
    <xf numFmtId="4" fontId="28" fillId="0" borderId="0" xfId="0" applyNumberFormat="1" applyFont="1" applyFill="1" applyBorder="1"/>
    <xf numFmtId="14" fontId="38" fillId="0" borderId="10" xfId="0" applyNumberFormat="1" applyFont="1" applyFill="1" applyBorder="1" applyAlignment="1">
      <alignment horizontal="left" vertical="center"/>
    </xf>
    <xf numFmtId="0" fontId="38" fillId="0" borderId="10" xfId="0" applyFont="1" applyFill="1" applyBorder="1" applyAlignment="1">
      <alignment horizontal="center" vertical="center"/>
    </xf>
    <xf numFmtId="0" fontId="38" fillId="0" borderId="25" xfId="0" applyFont="1" applyFill="1" applyBorder="1" applyAlignment="1">
      <alignment horizontal="center" vertical="center"/>
    </xf>
    <xf numFmtId="4" fontId="38" fillId="0" borderId="10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4" fontId="38" fillId="0" borderId="23" xfId="0" applyNumberFormat="1" applyFont="1" applyFill="1" applyBorder="1"/>
    <xf numFmtId="4" fontId="38" fillId="0" borderId="0" xfId="0" applyNumberFormat="1" applyFont="1" applyFill="1" applyBorder="1"/>
    <xf numFmtId="4" fontId="38" fillId="0" borderId="0" xfId="0" applyNumberFormat="1" applyFont="1" applyFill="1"/>
    <xf numFmtId="0" fontId="67" fillId="0" borderId="22" xfId="0" applyFont="1" applyFill="1" applyBorder="1" applyAlignment="1">
      <alignment horizontal="center"/>
    </xf>
    <xf numFmtId="0" fontId="28" fillId="0" borderId="0" xfId="69" applyNumberFormat="1" applyFont="1" applyFill="1" applyAlignment="1">
      <alignment horizontal="left"/>
    </xf>
    <xf numFmtId="0" fontId="28" fillId="0" borderId="0" xfId="69" applyNumberFormat="1" applyFont="1" applyFill="1" applyAlignment="1">
      <alignment horizontal="center"/>
    </xf>
    <xf numFmtId="4" fontId="38" fillId="0" borderId="11" xfId="0" applyNumberFormat="1" applyFont="1" applyFill="1" applyBorder="1"/>
    <xf numFmtId="0" fontId="38" fillId="0" borderId="0" xfId="0" applyFont="1" applyFill="1" applyAlignment="1">
      <alignment horizontal="center" vertical="center"/>
    </xf>
    <xf numFmtId="4" fontId="38" fillId="0" borderId="24" xfId="0" applyNumberFormat="1" applyFont="1" applyFill="1" applyBorder="1" applyAlignment="1">
      <alignment vertical="center"/>
    </xf>
    <xf numFmtId="0" fontId="28" fillId="0" borderId="0" xfId="0" applyNumberFormat="1" applyFont="1" applyFill="1" applyAlignment="1">
      <alignment horizontal="center"/>
    </xf>
    <xf numFmtId="0" fontId="35" fillId="24" borderId="26" xfId="0" applyFont="1" applyFill="1" applyBorder="1" applyAlignment="1">
      <alignment horizontal="center"/>
    </xf>
    <xf numFmtId="0" fontId="31" fillId="24" borderId="0" xfId="0" applyFont="1" applyFill="1" applyAlignment="1">
      <alignment horizontal="left"/>
    </xf>
    <xf numFmtId="0" fontId="35" fillId="24" borderId="27" xfId="0" applyFont="1" applyFill="1" applyBorder="1" applyAlignment="1">
      <alignment horizontal="left"/>
    </xf>
    <xf numFmtId="0" fontId="35" fillId="24" borderId="26" xfId="0" applyFont="1" applyFill="1" applyBorder="1" applyAlignment="1">
      <alignment horizontal="left"/>
    </xf>
    <xf numFmtId="0" fontId="35" fillId="24" borderId="26" xfId="0" applyFont="1" applyFill="1" applyBorder="1" applyAlignment="1">
      <alignment horizontal="right"/>
    </xf>
    <xf numFmtId="170" fontId="10" fillId="0" borderId="0" xfId="0" applyNumberFormat="1" applyFont="1" applyAlignment="1">
      <alignment horizontal="left"/>
    </xf>
    <xf numFmtId="170" fontId="10" fillId="20" borderId="0" xfId="0" applyNumberFormat="1" applyFont="1" applyFill="1" applyAlignment="1">
      <alignment horizontal="left"/>
    </xf>
    <xf numFmtId="40" fontId="10" fillId="20" borderId="22" xfId="0" applyNumberFormat="1" applyFont="1" applyFill="1" applyBorder="1" applyAlignment="1">
      <alignment horizontal="right"/>
    </xf>
    <xf numFmtId="40" fontId="31" fillId="0" borderId="0" xfId="0" applyNumberFormat="1" applyFont="1" applyAlignment="1">
      <alignment horizontal="right"/>
    </xf>
    <xf numFmtId="14" fontId="28" fillId="0" borderId="0" xfId="0" applyNumberFormat="1" applyFont="1" applyFill="1" applyAlignment="1">
      <alignment horizontal="center"/>
    </xf>
    <xf numFmtId="14" fontId="66" fillId="0" borderId="0" xfId="0" applyNumberFormat="1" applyFont="1" applyFill="1" applyAlignment="1">
      <alignment horizontal="center"/>
    </xf>
    <xf numFmtId="170" fontId="28" fillId="0" borderId="0" xfId="0" applyNumberFormat="1" applyFont="1" applyFill="1" applyAlignment="1">
      <alignment horizontal="center"/>
    </xf>
    <xf numFmtId="0" fontId="67" fillId="0" borderId="13" xfId="0" applyFont="1" applyFill="1" applyBorder="1" applyAlignment="1">
      <alignment horizontal="center" vertical="center"/>
    </xf>
    <xf numFmtId="4" fontId="67" fillId="0" borderId="13" xfId="0" applyNumberFormat="1" applyFont="1" applyFill="1" applyBorder="1" applyAlignment="1">
      <alignment horizontal="center" vertical="center"/>
    </xf>
    <xf numFmtId="0" fontId="68" fillId="0" borderId="0" xfId="0" applyFont="1" applyFill="1" applyAlignment="1">
      <alignment horizontal="center"/>
    </xf>
    <xf numFmtId="14" fontId="38" fillId="0" borderId="10" xfId="0" applyNumberFormat="1" applyFont="1" applyFill="1" applyBorder="1" applyAlignment="1">
      <alignment horizontal="center" vertical="center"/>
    </xf>
    <xf numFmtId="4" fontId="28" fillId="0" borderId="0" xfId="0" applyNumberFormat="1" applyFont="1" applyFill="1" applyBorder="1" applyAlignment="1">
      <alignment horizontal="right"/>
    </xf>
    <xf numFmtId="170" fontId="28" fillId="57" borderId="0" xfId="0" applyNumberFormat="1" applyFont="1" applyFill="1" applyAlignment="1">
      <alignment horizontal="center"/>
    </xf>
    <xf numFmtId="0" fontId="63" fillId="57" borderId="0" xfId="0" applyFont="1" applyFill="1" applyAlignment="1">
      <alignment horizontal="center"/>
    </xf>
    <xf numFmtId="0" fontId="63" fillId="57" borderId="0" xfId="0" applyFont="1" applyFill="1"/>
    <xf numFmtId="0" fontId="66" fillId="57" borderId="0" xfId="0" applyFont="1" applyFill="1"/>
    <xf numFmtId="4" fontId="63" fillId="57" borderId="0" xfId="0" applyNumberFormat="1" applyFont="1" applyFill="1"/>
    <xf numFmtId="0" fontId="28" fillId="57" borderId="0" xfId="0" applyNumberFormat="1" applyFont="1" applyFill="1" applyAlignment="1">
      <alignment horizontal="center"/>
    </xf>
    <xf numFmtId="4" fontId="28" fillId="57" borderId="0" xfId="0" applyNumberFormat="1" applyFont="1" applyFill="1" applyAlignment="1">
      <alignment horizontal="right"/>
    </xf>
    <xf numFmtId="170" fontId="28" fillId="0" borderId="0" xfId="0" applyNumberFormat="1" applyFont="1" applyFill="1" applyBorder="1" applyAlignment="1">
      <alignment horizontal="left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left"/>
    </xf>
    <xf numFmtId="170" fontId="28" fillId="57" borderId="0" xfId="0" applyNumberFormat="1" applyFont="1" applyFill="1" applyBorder="1" applyAlignment="1">
      <alignment horizontal="left"/>
    </xf>
    <xf numFmtId="0" fontId="28" fillId="57" borderId="0" xfId="0" applyFont="1" applyFill="1" applyBorder="1" applyAlignment="1">
      <alignment horizontal="center"/>
    </xf>
    <xf numFmtId="0" fontId="28" fillId="57" borderId="0" xfId="0" applyFont="1" applyFill="1" applyBorder="1" applyAlignment="1">
      <alignment horizontal="left"/>
    </xf>
    <xf numFmtId="4" fontId="28" fillId="57" borderId="0" xfId="0" applyNumberFormat="1" applyFont="1" applyFill="1" applyBorder="1" applyAlignment="1">
      <alignment horizontal="right"/>
    </xf>
    <xf numFmtId="0" fontId="28" fillId="57" borderId="0" xfId="0" applyNumberFormat="1" applyFont="1" applyFill="1" applyBorder="1" applyAlignment="1">
      <alignment horizontal="center"/>
    </xf>
    <xf numFmtId="0" fontId="63" fillId="57" borderId="0" xfId="0" applyFont="1" applyFill="1" applyBorder="1"/>
    <xf numFmtId="0" fontId="66" fillId="57" borderId="0" xfId="0" applyFont="1" applyFill="1" applyBorder="1"/>
    <xf numFmtId="0" fontId="63" fillId="57" borderId="0" xfId="0" applyFont="1" applyFill="1" applyBorder="1" applyAlignment="1">
      <alignment horizontal="center"/>
    </xf>
    <xf numFmtId="4" fontId="63" fillId="57" borderId="0" xfId="0" applyNumberFormat="1" applyFont="1" applyFill="1" applyBorder="1"/>
    <xf numFmtId="0" fontId="28" fillId="57" borderId="0" xfId="0" applyNumberFormat="1" applyFont="1" applyFill="1" applyBorder="1" applyAlignment="1">
      <alignment horizontal="left"/>
    </xf>
    <xf numFmtId="43" fontId="55" fillId="0" borderId="15" xfId="66" applyFont="1" applyFill="1" applyBorder="1" applyAlignment="1">
      <alignment horizontal="center"/>
    </xf>
    <xf numFmtId="0" fontId="5" fillId="0" borderId="0" xfId="71" applyAlignment="1">
      <alignment horizontal="center"/>
    </xf>
    <xf numFmtId="43" fontId="59" fillId="56" borderId="11" xfId="66" applyFont="1" applyFill="1" applyBorder="1" applyAlignment="1">
      <alignment horizontal="left"/>
    </xf>
    <xf numFmtId="0" fontId="69" fillId="0" borderId="0" xfId="0" applyFont="1" applyFill="1" applyAlignment="1">
      <alignment horizontal="center"/>
    </xf>
    <xf numFmtId="0" fontId="70" fillId="0" borderId="0" xfId="0" applyFont="1" applyFill="1" applyAlignment="1">
      <alignment horizontal="center"/>
    </xf>
    <xf numFmtId="0" fontId="57" fillId="0" borderId="0" xfId="0" applyFont="1" applyFill="1" applyAlignment="1">
      <alignment horizontal="center"/>
    </xf>
    <xf numFmtId="0" fontId="71" fillId="56" borderId="28" xfId="0" applyFont="1" applyFill="1" applyBorder="1" applyAlignment="1">
      <alignment horizontal="center"/>
    </xf>
    <xf numFmtId="0" fontId="71" fillId="56" borderId="29" xfId="0" applyFont="1" applyFill="1" applyBorder="1" applyAlignment="1">
      <alignment horizontal="center"/>
    </xf>
    <xf numFmtId="0" fontId="71" fillId="56" borderId="30" xfId="0" applyFont="1" applyFill="1" applyBorder="1" applyAlignment="1">
      <alignment horizontal="center"/>
    </xf>
    <xf numFmtId="0" fontId="55" fillId="0" borderId="0" xfId="71" applyFont="1" applyAlignment="1">
      <alignment horizontal="center"/>
    </xf>
    <xf numFmtId="0" fontId="6" fillId="0" borderId="0" xfId="71" applyFont="1" applyFill="1" applyAlignment="1">
      <alignment horizontal="center"/>
    </xf>
    <xf numFmtId="0" fontId="7" fillId="0" borderId="0" xfId="71" applyFont="1" applyFill="1" applyBorder="1" applyAlignment="1">
      <alignment horizontal="center"/>
    </xf>
    <xf numFmtId="0" fontId="11" fillId="0" borderId="0" xfId="71" applyFont="1" applyAlignment="1">
      <alignment horizontal="center"/>
    </xf>
    <xf numFmtId="0" fontId="35" fillId="24" borderId="27" xfId="0" applyFont="1" applyFill="1" applyBorder="1" applyAlignment="1">
      <alignment horizontal="center"/>
    </xf>
    <xf numFmtId="0" fontId="35" fillId="24" borderId="21" xfId="0" applyFont="1" applyFill="1" applyBorder="1" applyAlignment="1">
      <alignment horizontal="center"/>
    </xf>
    <xf numFmtId="0" fontId="35" fillId="24" borderId="26" xfId="0" applyFont="1" applyFill="1" applyBorder="1" applyAlignment="1">
      <alignment horizontal="center"/>
    </xf>
    <xf numFmtId="0" fontId="33" fillId="25" borderId="31" xfId="0" applyFont="1" applyFill="1" applyBorder="1" applyAlignment="1">
      <alignment horizontal="left"/>
    </xf>
    <xf numFmtId="0" fontId="33" fillId="25" borderId="20" xfId="0" applyFont="1" applyFill="1" applyBorder="1" applyAlignment="1">
      <alignment horizontal="left"/>
    </xf>
    <xf numFmtId="0" fontId="34" fillId="0" borderId="32" xfId="0" applyFont="1" applyBorder="1" applyAlignment="1">
      <alignment horizontal="center"/>
    </xf>
    <xf numFmtId="0" fontId="34" fillId="0" borderId="31" xfId="0" applyFont="1" applyBorder="1" applyAlignment="1">
      <alignment horizontal="center"/>
    </xf>
    <xf numFmtId="0" fontId="34" fillId="0" borderId="20" xfId="0" applyFont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33" fillId="25" borderId="32" xfId="0" applyFont="1" applyFill="1" applyBorder="1" applyAlignment="1">
      <alignment horizontal="left"/>
    </xf>
    <xf numFmtId="0" fontId="35" fillId="24" borderId="27" xfId="0" applyFont="1" applyFill="1" applyBorder="1" applyAlignment="1" applyProtection="1">
      <alignment horizontal="center"/>
      <protection locked="0"/>
    </xf>
    <xf numFmtId="0" fontId="35" fillId="24" borderId="21" xfId="0" applyFont="1" applyFill="1" applyBorder="1" applyAlignment="1" applyProtection="1">
      <alignment horizontal="center"/>
      <protection locked="0"/>
    </xf>
    <xf numFmtId="0" fontId="72" fillId="0" borderId="0" xfId="0" applyFont="1" applyFill="1" applyAlignment="1">
      <alignment horizontal="center"/>
    </xf>
    <xf numFmtId="0" fontId="73" fillId="0" borderId="0" xfId="0" applyFont="1" applyFill="1" applyAlignment="1">
      <alignment horizontal="center"/>
    </xf>
    <xf numFmtId="0" fontId="74" fillId="0" borderId="0" xfId="0" applyFont="1" applyFill="1" applyAlignment="1">
      <alignment horizontal="center"/>
    </xf>
    <xf numFmtId="0" fontId="68" fillId="0" borderId="0" xfId="0" applyFont="1" applyFill="1" applyAlignment="1">
      <alignment horizontal="center"/>
    </xf>
    <xf numFmtId="0" fontId="75" fillId="0" borderId="0" xfId="0" applyFont="1" applyFill="1" applyAlignment="1">
      <alignment horizontal="center"/>
    </xf>
    <xf numFmtId="0" fontId="76" fillId="0" borderId="0" xfId="0" applyFont="1" applyFill="1" applyAlignment="1">
      <alignment horizontal="center"/>
    </xf>
    <xf numFmtId="0" fontId="75" fillId="0" borderId="0" xfId="0" applyFont="1" applyAlignment="1">
      <alignment horizontal="center"/>
    </xf>
    <xf numFmtId="0" fontId="38" fillId="0" borderId="0" xfId="0" applyFont="1" applyFill="1" applyAlignment="1">
      <alignment horizontal="center"/>
    </xf>
  </cellXfs>
  <cellStyles count="8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álculo" xfId="45" builtinId="22" customBuiltin="1"/>
    <cellStyle name="Celda de comprobación" xfId="46" builtinId="23" customBuiltin="1"/>
    <cellStyle name="Celda vinculada" xfId="47" builtinId="24" customBuiltin="1"/>
    <cellStyle name="Check Cell" xfId="48"/>
    <cellStyle name="Encabezado 4" xfId="49" builtinId="19" customBuiltin="1"/>
    <cellStyle name="Énfasis1" xfId="50" builtinId="29" customBuiltin="1"/>
    <cellStyle name="Énfasis2" xfId="51" builtinId="33" customBuiltin="1"/>
    <cellStyle name="Énfasis3" xfId="52" builtinId="37" customBuiltin="1"/>
    <cellStyle name="Énfasis4" xfId="53" builtinId="41" customBuiltin="1"/>
    <cellStyle name="Énfasis5" xfId="54" builtinId="45" customBuiltin="1"/>
    <cellStyle name="Énfasis6" xfId="55" builtinId="49" customBuiltin="1"/>
    <cellStyle name="Entrada" xfId="56" builtinId="20" customBuiltin="1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Incorrecto" xfId="63" builtinId="27" customBuiltin="1"/>
    <cellStyle name="Input" xfId="64"/>
    <cellStyle name="Linked Cell" xfId="65"/>
    <cellStyle name="Millares" xfId="66" builtinId="3"/>
    <cellStyle name="Neutral" xfId="67" builtinId="28" customBuiltin="1"/>
    <cellStyle name="Neutral 2" xfId="68"/>
    <cellStyle name="Normal" xfId="0" builtinId="0"/>
    <cellStyle name="Normal 2" xfId="69"/>
    <cellStyle name="Normal 2 10" xfId="70"/>
    <cellStyle name="Normal_Hoja1 (2)" xfId="71"/>
    <cellStyle name="Notas" xfId="72" builtinId="10" customBuiltin="1"/>
    <cellStyle name="Note" xfId="73"/>
    <cellStyle name="Output" xfId="74"/>
    <cellStyle name="Salida" xfId="75" builtinId="21" customBuiltin="1"/>
    <cellStyle name="Texto de advertencia" xfId="76" builtinId="11" customBuiltin="1"/>
    <cellStyle name="Texto explicativo" xfId="77" builtinId="53" customBuiltin="1"/>
    <cellStyle name="Title" xfId="78"/>
    <cellStyle name="Título" xfId="79" builtinId="15" customBuiltin="1"/>
    <cellStyle name="Título 2" xfId="80" builtinId="17" customBuiltin="1"/>
    <cellStyle name="Título 3" xfId="81" builtinId="18" customBuiltin="1"/>
    <cellStyle name="Total" xfId="82" builtinId="25" customBuiltin="1"/>
    <cellStyle name="Total 2" xfId="83"/>
    <cellStyle name="Warning Text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6</xdr:col>
      <xdr:colOff>981075</xdr:colOff>
      <xdr:row>6</xdr:row>
      <xdr:rowOff>180975</xdr:rowOff>
    </xdr:to>
    <xdr:pic>
      <xdr:nvPicPr>
        <xdr:cNvPr id="2022" name="Imagen 1">
          <a:extLst>
            <a:ext uri="{FF2B5EF4-FFF2-40B4-BE49-F238E27FC236}">
              <a16:creationId xmlns:a16="http://schemas.microsoft.com/office/drawing/2014/main" id="{3BAF362B-E176-4551-9287-798D3C671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8575"/>
          <a:ext cx="8524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335</xdr:row>
      <xdr:rowOff>171450</xdr:rowOff>
    </xdr:from>
    <xdr:to>
      <xdr:col>3</xdr:col>
      <xdr:colOff>1607910</xdr:colOff>
      <xdr:row>335</xdr:row>
      <xdr:rowOff>175683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475BD6C-EDF4-4372-95B4-F8EAFF6BB7BA}"/>
            </a:ext>
          </a:extLst>
        </xdr:cNvPr>
        <xdr:cNvCxnSpPr/>
      </xdr:nvCxnSpPr>
      <xdr:spPr>
        <a:xfrm>
          <a:off x="2724150" y="72342375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676275</xdr:colOff>
      <xdr:row>335</xdr:row>
      <xdr:rowOff>180975</xdr:rowOff>
    </xdr:from>
    <xdr:to>
      <xdr:col>3</xdr:col>
      <xdr:colOff>2236560</xdr:colOff>
      <xdr:row>335</xdr:row>
      <xdr:rowOff>185208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A50328C5-8F92-4BA0-A642-60BED0D83606}"/>
            </a:ext>
          </a:extLst>
        </xdr:cNvPr>
        <xdr:cNvCxnSpPr/>
      </xdr:nvCxnSpPr>
      <xdr:spPr>
        <a:xfrm>
          <a:off x="3352800" y="55949850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1362075</xdr:colOff>
      <xdr:row>2</xdr:row>
      <xdr:rowOff>200025</xdr:rowOff>
    </xdr:to>
    <xdr:pic>
      <xdr:nvPicPr>
        <xdr:cNvPr id="38381" name="Picture 2">
          <a:extLst>
            <a:ext uri="{FF2B5EF4-FFF2-40B4-BE49-F238E27FC236}">
              <a16:creationId xmlns:a16="http://schemas.microsoft.com/office/drawing/2014/main" id="{9407ABB8-CF4E-4DA5-959C-E9EA62C06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162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2</xdr:col>
      <xdr:colOff>47625</xdr:colOff>
      <xdr:row>2</xdr:row>
      <xdr:rowOff>200025</xdr:rowOff>
    </xdr:to>
    <xdr:pic>
      <xdr:nvPicPr>
        <xdr:cNvPr id="38382" name="Picture 2">
          <a:extLst>
            <a:ext uri="{FF2B5EF4-FFF2-40B4-BE49-F238E27FC236}">
              <a16:creationId xmlns:a16="http://schemas.microsoft.com/office/drawing/2014/main" id="{25FAB976-BAC0-4317-8F8E-43EAFEB6E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505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1362075</xdr:colOff>
      <xdr:row>2</xdr:row>
      <xdr:rowOff>200025</xdr:rowOff>
    </xdr:to>
    <xdr:pic>
      <xdr:nvPicPr>
        <xdr:cNvPr id="38383" name="Picture 2">
          <a:extLst>
            <a:ext uri="{FF2B5EF4-FFF2-40B4-BE49-F238E27FC236}">
              <a16:creationId xmlns:a16="http://schemas.microsoft.com/office/drawing/2014/main" id="{69054FD7-A0CE-4A02-84E8-366CAADBB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162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1362075</xdr:colOff>
      <xdr:row>2</xdr:row>
      <xdr:rowOff>200025</xdr:rowOff>
    </xdr:to>
    <xdr:pic>
      <xdr:nvPicPr>
        <xdr:cNvPr id="38384" name="Picture 2">
          <a:extLst>
            <a:ext uri="{FF2B5EF4-FFF2-40B4-BE49-F238E27FC236}">
              <a16:creationId xmlns:a16="http://schemas.microsoft.com/office/drawing/2014/main" id="{D573B386-F5C9-4F20-8FCD-26553EDDC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162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1362075</xdr:colOff>
      <xdr:row>2</xdr:row>
      <xdr:rowOff>200025</xdr:rowOff>
    </xdr:to>
    <xdr:pic>
      <xdr:nvPicPr>
        <xdr:cNvPr id="38385" name="Picture 2">
          <a:extLst>
            <a:ext uri="{FF2B5EF4-FFF2-40B4-BE49-F238E27FC236}">
              <a16:creationId xmlns:a16="http://schemas.microsoft.com/office/drawing/2014/main" id="{46D751AF-B46E-4904-97DE-6A48B7917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162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1362075</xdr:colOff>
      <xdr:row>2</xdr:row>
      <xdr:rowOff>200025</xdr:rowOff>
    </xdr:to>
    <xdr:pic>
      <xdr:nvPicPr>
        <xdr:cNvPr id="38386" name="Picture 2">
          <a:extLst>
            <a:ext uri="{FF2B5EF4-FFF2-40B4-BE49-F238E27FC236}">
              <a16:creationId xmlns:a16="http://schemas.microsoft.com/office/drawing/2014/main" id="{D3A2ACFF-9E2A-48D1-BA50-E29D80CDA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162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1362075</xdr:colOff>
      <xdr:row>2</xdr:row>
      <xdr:rowOff>200025</xdr:rowOff>
    </xdr:to>
    <xdr:pic>
      <xdr:nvPicPr>
        <xdr:cNvPr id="38387" name="Picture 2">
          <a:extLst>
            <a:ext uri="{FF2B5EF4-FFF2-40B4-BE49-F238E27FC236}">
              <a16:creationId xmlns:a16="http://schemas.microsoft.com/office/drawing/2014/main" id="{8CA9EA5D-3EC3-49CC-BA92-CE23A2885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162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1362075</xdr:colOff>
      <xdr:row>2</xdr:row>
      <xdr:rowOff>200025</xdr:rowOff>
    </xdr:to>
    <xdr:pic>
      <xdr:nvPicPr>
        <xdr:cNvPr id="38388" name="Picture 2">
          <a:extLst>
            <a:ext uri="{FF2B5EF4-FFF2-40B4-BE49-F238E27FC236}">
              <a16:creationId xmlns:a16="http://schemas.microsoft.com/office/drawing/2014/main" id="{A771F97C-97F7-47ED-A538-53CA9659D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162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1362075</xdr:colOff>
      <xdr:row>2</xdr:row>
      <xdr:rowOff>200025</xdr:rowOff>
    </xdr:to>
    <xdr:pic>
      <xdr:nvPicPr>
        <xdr:cNvPr id="38389" name="Picture 2">
          <a:extLst>
            <a:ext uri="{FF2B5EF4-FFF2-40B4-BE49-F238E27FC236}">
              <a16:creationId xmlns:a16="http://schemas.microsoft.com/office/drawing/2014/main" id="{553D44F8-C282-4F00-86E8-23A08B9D9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162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febriel.INESPRE\Desktop\ESTADOS%20Y%20CONCILIACIONES\PERIODO%202022\CUENTA,%20GERENCIA%20DE%20SUPERMERCADOS%20DICIEMBRE%202022,240-010599-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"/>
      <sheetName val="COMFIRMACION BALANCE"/>
      <sheetName val="DEPOSITO"/>
      <sheetName val="EMITIDOS"/>
      <sheetName val="PAGADOS"/>
      <sheetName val="TRANSITO DEL MES"/>
      <sheetName val="TRANSITO ANT"/>
      <sheetName val="Estado Bancar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6">
          <cell r="D16">
            <v>735346.65999999992</v>
          </cell>
        </row>
        <row r="435">
          <cell r="D435">
            <v>100000</v>
          </cell>
        </row>
        <row r="438">
          <cell r="D438">
            <v>175</v>
          </cell>
        </row>
        <row r="742">
          <cell r="D742">
            <v>687511.0399999998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6"/>
  <sheetViews>
    <sheetView tabSelected="1" zoomScale="130" zoomScaleNormal="130" workbookViewId="0">
      <selection activeCell="D333" sqref="D333"/>
    </sheetView>
  </sheetViews>
  <sheetFormatPr baseColWidth="10" defaultRowHeight="15"/>
  <cols>
    <col min="1" max="1" width="11.42578125" style="1"/>
    <col min="2" max="2" width="11.42578125" style="52" customWidth="1"/>
    <col min="3" max="3" width="17.28515625" style="8" bestFit="1" customWidth="1"/>
    <col min="4" max="4" width="51.42578125" style="10" bestFit="1" customWidth="1"/>
    <col min="5" max="5" width="16.85546875" style="39" bestFit="1" customWidth="1"/>
    <col min="6" max="6" width="16.85546875" style="11" bestFit="1" customWidth="1"/>
    <col min="7" max="7" width="15" style="11" customWidth="1"/>
    <col min="8" max="8" width="19.5703125" style="35" bestFit="1" customWidth="1"/>
    <col min="9" max="9" width="9.5703125" style="35" bestFit="1" customWidth="1"/>
    <col min="10" max="16384" width="11.42578125" style="1"/>
  </cols>
  <sheetData>
    <row r="1" spans="2:9">
      <c r="C1" s="9"/>
    </row>
    <row r="2" spans="2:9">
      <c r="C2" s="9"/>
    </row>
    <row r="3" spans="2:9">
      <c r="C3" s="9"/>
    </row>
    <row r="8" spans="2:9" ht="19.5">
      <c r="B8" s="185" t="s">
        <v>20</v>
      </c>
      <c r="C8" s="185"/>
      <c r="D8" s="185"/>
      <c r="E8" s="185"/>
      <c r="F8" s="185"/>
      <c r="G8" s="185"/>
    </row>
    <row r="9" spans="2:9" ht="17.25">
      <c r="B9" s="186" t="s">
        <v>0</v>
      </c>
      <c r="C9" s="186"/>
      <c r="D9" s="186"/>
      <c r="E9" s="186"/>
      <c r="F9" s="186"/>
      <c r="G9" s="186"/>
    </row>
    <row r="10" spans="2:9" ht="15.75">
      <c r="B10" s="187" t="s">
        <v>131</v>
      </c>
      <c r="C10" s="187"/>
      <c r="D10" s="187"/>
      <c r="E10" s="187"/>
      <c r="F10" s="187"/>
      <c r="G10" s="187"/>
    </row>
    <row r="11" spans="2:9" ht="15.75" thickBot="1">
      <c r="B11" s="53"/>
      <c r="C11" s="13"/>
      <c r="D11" s="12"/>
      <c r="E11" s="40"/>
      <c r="F11" s="14"/>
      <c r="G11" s="14"/>
    </row>
    <row r="12" spans="2:9" s="15" customFormat="1" ht="17.25">
      <c r="B12" s="188" t="s">
        <v>7</v>
      </c>
      <c r="C12" s="189"/>
      <c r="D12" s="189"/>
      <c r="E12" s="189"/>
      <c r="F12" s="189"/>
      <c r="G12" s="190"/>
      <c r="H12" s="36"/>
      <c r="I12" s="36"/>
    </row>
    <row r="13" spans="2:9" s="15" customFormat="1" ht="15.75">
      <c r="B13" s="54"/>
      <c r="C13" s="19"/>
      <c r="D13" s="20"/>
      <c r="E13" s="184" t="s">
        <v>1</v>
      </c>
      <c r="F13" s="184"/>
      <c r="G13" s="21">
        <v>8446817.9000000004</v>
      </c>
      <c r="H13" s="36"/>
      <c r="I13" s="36"/>
    </row>
    <row r="14" spans="2:9">
      <c r="B14" s="55"/>
      <c r="C14" s="22"/>
      <c r="D14" s="23"/>
      <c r="E14" s="41"/>
      <c r="F14" s="24"/>
      <c r="G14" s="25"/>
    </row>
    <row r="15" spans="2:9" s="15" customFormat="1" ht="15.75">
      <c r="B15" s="56" t="s">
        <v>2</v>
      </c>
      <c r="C15" s="26" t="s">
        <v>3</v>
      </c>
      <c r="D15" s="27" t="s">
        <v>4</v>
      </c>
      <c r="E15" s="42" t="s">
        <v>5</v>
      </c>
      <c r="F15" s="28" t="s">
        <v>6</v>
      </c>
      <c r="G15" s="29" t="s">
        <v>8</v>
      </c>
      <c r="H15" s="36"/>
      <c r="I15" s="36"/>
    </row>
    <row r="16" spans="2:9" s="10" customFormat="1" ht="15" customHeight="1">
      <c r="B16" s="57"/>
      <c r="C16" s="50"/>
      <c r="D16" s="48"/>
      <c r="E16" s="16"/>
      <c r="F16" s="16"/>
      <c r="G16" s="16">
        <f>+G13+E16-F16</f>
        <v>8446817.9000000004</v>
      </c>
      <c r="H16" s="37"/>
      <c r="I16" s="37"/>
    </row>
    <row r="17" spans="2:9" s="10" customFormat="1" ht="15.95" customHeight="1">
      <c r="B17" s="57">
        <v>44896</v>
      </c>
      <c r="C17" s="50">
        <v>21458753</v>
      </c>
      <c r="D17" s="48" t="s">
        <v>27</v>
      </c>
      <c r="E17" s="16">
        <v>10000000</v>
      </c>
      <c r="F17" s="16"/>
      <c r="G17" s="16">
        <f>+G16+E17-F17</f>
        <v>18446817.899999999</v>
      </c>
      <c r="H17" s="37"/>
      <c r="I17" s="37"/>
    </row>
    <row r="18" spans="2:9" s="10" customFormat="1" ht="15.95" customHeight="1">
      <c r="B18" s="57">
        <v>44896</v>
      </c>
      <c r="C18" s="50">
        <v>27373</v>
      </c>
      <c r="D18" s="48" t="s">
        <v>1369</v>
      </c>
      <c r="E18" s="16"/>
      <c r="F18" s="16">
        <v>113690.16</v>
      </c>
      <c r="G18" s="16">
        <f t="shared" ref="G18:G210" si="0">+G17+E18-F18</f>
        <v>18333127.739999998</v>
      </c>
      <c r="H18" s="37"/>
      <c r="I18" s="37"/>
    </row>
    <row r="19" spans="2:9" s="10" customFormat="1" ht="15.95" customHeight="1">
      <c r="B19" s="57">
        <v>44896</v>
      </c>
      <c r="C19" s="50">
        <v>27362</v>
      </c>
      <c r="D19" s="48" t="s">
        <v>1374</v>
      </c>
      <c r="E19" s="16"/>
      <c r="F19" s="16">
        <v>378180</v>
      </c>
      <c r="G19" s="16">
        <f t="shared" si="0"/>
        <v>17954947.739999998</v>
      </c>
      <c r="H19" s="37"/>
      <c r="I19" s="37"/>
    </row>
    <row r="20" spans="2:9" s="10" customFormat="1" ht="15.95" customHeight="1">
      <c r="B20" s="57">
        <v>44896</v>
      </c>
      <c r="C20" s="49">
        <v>27379</v>
      </c>
      <c r="D20" s="48" t="s">
        <v>1355</v>
      </c>
      <c r="E20" s="16"/>
      <c r="F20" s="16">
        <v>848093.56</v>
      </c>
      <c r="G20" s="16">
        <f t="shared" si="0"/>
        <v>17106854.18</v>
      </c>
      <c r="H20" s="37"/>
      <c r="I20" s="37"/>
    </row>
    <row r="21" spans="2:9" s="10" customFormat="1" ht="15.95" customHeight="1">
      <c r="B21" s="57">
        <v>44896</v>
      </c>
      <c r="C21" s="50">
        <v>27361</v>
      </c>
      <c r="D21" s="48" t="s">
        <v>1374</v>
      </c>
      <c r="E21" s="16"/>
      <c r="F21" s="16">
        <v>1140480</v>
      </c>
      <c r="G21" s="16">
        <f t="shared" si="0"/>
        <v>15966374.18</v>
      </c>
      <c r="H21" s="37"/>
      <c r="I21" s="37"/>
    </row>
    <row r="22" spans="2:9" s="10" customFormat="1" ht="15.95" customHeight="1">
      <c r="B22" s="57">
        <v>44896</v>
      </c>
      <c r="C22" s="50">
        <v>27358</v>
      </c>
      <c r="D22" s="48" t="s">
        <v>1375</v>
      </c>
      <c r="E22" s="16"/>
      <c r="F22" s="16">
        <v>1385071.5</v>
      </c>
      <c r="G22" s="16">
        <f t="shared" si="0"/>
        <v>14581302.68</v>
      </c>
      <c r="H22" s="37"/>
      <c r="I22" s="37"/>
    </row>
    <row r="23" spans="2:9" s="10" customFormat="1" ht="15.95" customHeight="1">
      <c r="B23" s="57">
        <v>44896</v>
      </c>
      <c r="C23" s="50">
        <v>27369</v>
      </c>
      <c r="D23" s="48" t="s">
        <v>128</v>
      </c>
      <c r="E23" s="16"/>
      <c r="F23" s="16">
        <v>1976000</v>
      </c>
      <c r="G23" s="16">
        <f t="shared" si="0"/>
        <v>12605302.68</v>
      </c>
      <c r="H23" s="37"/>
      <c r="I23" s="37"/>
    </row>
    <row r="24" spans="2:9" s="10" customFormat="1" ht="15.95" customHeight="1">
      <c r="B24" s="57">
        <v>44896</v>
      </c>
      <c r="C24" s="50">
        <v>27365</v>
      </c>
      <c r="D24" s="48" t="s">
        <v>1377</v>
      </c>
      <c r="E24" s="16"/>
      <c r="F24" s="16">
        <v>2185000</v>
      </c>
      <c r="G24" s="16">
        <f t="shared" si="0"/>
        <v>10420302.68</v>
      </c>
      <c r="H24" s="37"/>
      <c r="I24" s="37"/>
    </row>
    <row r="25" spans="2:9" s="10" customFormat="1" ht="15.95" customHeight="1">
      <c r="B25" s="57">
        <v>44896</v>
      </c>
      <c r="C25" s="108">
        <v>28778781590</v>
      </c>
      <c r="D25" s="48" t="s">
        <v>130</v>
      </c>
      <c r="E25" s="109"/>
      <c r="F25" s="109">
        <v>2000000</v>
      </c>
      <c r="G25" s="16">
        <f t="shared" si="0"/>
        <v>8420302.6799999997</v>
      </c>
      <c r="H25" s="37"/>
      <c r="I25" s="37"/>
    </row>
    <row r="26" spans="2:9" s="10" customFormat="1" ht="15.95" customHeight="1">
      <c r="B26" s="57">
        <v>44897</v>
      </c>
      <c r="C26" s="50">
        <v>530866739</v>
      </c>
      <c r="D26" s="48" t="s">
        <v>27</v>
      </c>
      <c r="E26" s="16">
        <v>48800</v>
      </c>
      <c r="F26" s="16"/>
      <c r="G26" s="16">
        <f t="shared" si="0"/>
        <v>8469102.6799999997</v>
      </c>
      <c r="H26" s="37"/>
      <c r="I26" s="37"/>
    </row>
    <row r="27" spans="2:9" s="10" customFormat="1" ht="15.95" customHeight="1">
      <c r="B27" s="57">
        <v>44897</v>
      </c>
      <c r="C27" s="50">
        <v>28786962314</v>
      </c>
      <c r="D27" s="48" t="s">
        <v>1382</v>
      </c>
      <c r="E27" s="16">
        <v>2000000</v>
      </c>
      <c r="F27" s="16"/>
      <c r="G27" s="16">
        <f t="shared" si="0"/>
        <v>10469102.68</v>
      </c>
      <c r="H27" s="37"/>
      <c r="I27" s="37"/>
    </row>
    <row r="28" spans="2:9" s="10" customFormat="1" ht="15.95" customHeight="1">
      <c r="B28" s="57">
        <v>44897</v>
      </c>
      <c r="C28" s="50">
        <v>21458782</v>
      </c>
      <c r="D28" s="48" t="s">
        <v>27</v>
      </c>
      <c r="E28" s="16">
        <v>5000000</v>
      </c>
      <c r="F28" s="16"/>
      <c r="G28" s="16">
        <f t="shared" si="0"/>
        <v>15469102.68</v>
      </c>
      <c r="H28" s="37"/>
      <c r="I28" s="37"/>
    </row>
    <row r="29" spans="2:9" s="10" customFormat="1" ht="15.95" customHeight="1">
      <c r="B29" s="57">
        <v>44897</v>
      </c>
      <c r="C29" s="50">
        <v>21458754</v>
      </c>
      <c r="D29" s="48" t="s">
        <v>27</v>
      </c>
      <c r="E29" s="16">
        <v>10000000</v>
      </c>
      <c r="F29" s="16"/>
      <c r="G29" s="16">
        <f t="shared" si="0"/>
        <v>25469102.68</v>
      </c>
      <c r="H29" s="37"/>
      <c r="I29" s="37"/>
    </row>
    <row r="30" spans="2:9" s="10" customFormat="1" ht="15.95" customHeight="1">
      <c r="B30" s="57">
        <v>44897</v>
      </c>
      <c r="C30" s="50">
        <v>21458718</v>
      </c>
      <c r="D30" s="48" t="s">
        <v>27</v>
      </c>
      <c r="E30" s="16">
        <v>20000000</v>
      </c>
      <c r="F30" s="16"/>
      <c r="G30" s="16">
        <f t="shared" si="0"/>
        <v>45469102.68</v>
      </c>
      <c r="H30" s="37"/>
      <c r="I30" s="37"/>
    </row>
    <row r="31" spans="2:9" s="10" customFormat="1" ht="15.95" customHeight="1">
      <c r="B31" s="57">
        <v>44897</v>
      </c>
      <c r="C31" s="50">
        <v>27381</v>
      </c>
      <c r="D31" s="48" t="s">
        <v>119</v>
      </c>
      <c r="E31" s="16"/>
      <c r="F31" s="16">
        <v>41274.400000000001</v>
      </c>
      <c r="G31" s="16">
        <f t="shared" si="0"/>
        <v>45427828.280000001</v>
      </c>
      <c r="H31" s="37"/>
      <c r="I31" s="37"/>
    </row>
    <row r="32" spans="2:9" s="10" customFormat="1" ht="15.95" customHeight="1">
      <c r="B32" s="57">
        <v>44897</v>
      </c>
      <c r="C32" s="50">
        <v>27383</v>
      </c>
      <c r="D32" s="48" t="s">
        <v>101</v>
      </c>
      <c r="E32" s="16"/>
      <c r="F32" s="16">
        <v>93080.8</v>
      </c>
      <c r="G32" s="16">
        <f t="shared" si="0"/>
        <v>45334747.480000004</v>
      </c>
      <c r="H32" s="37"/>
      <c r="I32" s="37"/>
    </row>
    <row r="33" spans="2:9" s="10" customFormat="1" ht="15.95" customHeight="1">
      <c r="B33" s="57">
        <v>44897</v>
      </c>
      <c r="C33" s="50">
        <v>27382</v>
      </c>
      <c r="D33" s="48" t="s">
        <v>122</v>
      </c>
      <c r="E33" s="16"/>
      <c r="F33" s="16">
        <v>113032.4</v>
      </c>
      <c r="G33" s="16">
        <f t="shared" si="0"/>
        <v>45221715.080000006</v>
      </c>
      <c r="H33" s="37"/>
      <c r="I33" s="37"/>
    </row>
    <row r="34" spans="2:9" s="10" customFormat="1" ht="15.95" customHeight="1">
      <c r="B34" s="57">
        <v>44897</v>
      </c>
      <c r="C34" s="50">
        <v>27384</v>
      </c>
      <c r="D34" s="48" t="s">
        <v>1362</v>
      </c>
      <c r="E34" s="16"/>
      <c r="F34" s="16">
        <v>3177841.03</v>
      </c>
      <c r="G34" s="16">
        <f t="shared" si="0"/>
        <v>42043874.050000004</v>
      </c>
      <c r="H34" s="37"/>
      <c r="I34" s="37"/>
    </row>
    <row r="35" spans="2:9" s="10" customFormat="1" ht="15.95" customHeight="1">
      <c r="B35" s="57">
        <v>44897</v>
      </c>
      <c r="C35" s="50">
        <v>27386</v>
      </c>
      <c r="D35" s="48" t="s">
        <v>130</v>
      </c>
      <c r="E35" s="16"/>
      <c r="F35" s="16">
        <v>13085059.66</v>
      </c>
      <c r="G35" s="16">
        <f t="shared" si="0"/>
        <v>28958814.390000004</v>
      </c>
      <c r="H35" s="37"/>
      <c r="I35" s="37"/>
    </row>
    <row r="36" spans="2:9" s="10" customFormat="1" ht="15.95" customHeight="1">
      <c r="B36" s="57">
        <v>44897</v>
      </c>
      <c r="C36" s="50">
        <v>27331</v>
      </c>
      <c r="D36" s="48" t="s">
        <v>1368</v>
      </c>
      <c r="E36" s="16"/>
      <c r="F36" s="16">
        <v>18076.8</v>
      </c>
      <c r="G36" s="16">
        <f t="shared" si="0"/>
        <v>28940737.590000004</v>
      </c>
      <c r="H36" s="37"/>
      <c r="I36" s="37"/>
    </row>
    <row r="37" spans="2:9" s="10" customFormat="1" ht="15.95" customHeight="1">
      <c r="B37" s="57">
        <v>44897</v>
      </c>
      <c r="C37" s="50">
        <v>27376</v>
      </c>
      <c r="D37" s="48" t="s">
        <v>80</v>
      </c>
      <c r="E37" s="16"/>
      <c r="F37" s="16">
        <v>84531</v>
      </c>
      <c r="G37" s="16">
        <f t="shared" si="0"/>
        <v>28856206.590000004</v>
      </c>
      <c r="H37" s="37"/>
      <c r="I37" s="37"/>
    </row>
    <row r="38" spans="2:9" s="10" customFormat="1" ht="15.95" customHeight="1">
      <c r="B38" s="57">
        <v>44897</v>
      </c>
      <c r="C38" s="50">
        <v>27335</v>
      </c>
      <c r="D38" s="48" t="s">
        <v>126</v>
      </c>
      <c r="E38" s="16"/>
      <c r="F38" s="16">
        <v>144719.44</v>
      </c>
      <c r="G38" s="16">
        <f t="shared" si="0"/>
        <v>28711487.150000002</v>
      </c>
      <c r="H38" s="37"/>
      <c r="I38" s="37"/>
    </row>
    <row r="39" spans="2:9" s="10" customFormat="1" ht="15.95" customHeight="1">
      <c r="B39" s="57">
        <v>44897</v>
      </c>
      <c r="C39" s="50">
        <v>27363</v>
      </c>
      <c r="D39" s="48" t="s">
        <v>1381</v>
      </c>
      <c r="E39" s="16"/>
      <c r="F39" s="16">
        <v>164090</v>
      </c>
      <c r="G39" s="16">
        <f t="shared" si="0"/>
        <v>28547397.150000002</v>
      </c>
      <c r="H39" s="37"/>
      <c r="I39" s="37"/>
    </row>
    <row r="40" spans="2:9" s="10" customFormat="1" ht="15.95" customHeight="1">
      <c r="B40" s="57">
        <v>44897</v>
      </c>
      <c r="C40" s="50">
        <v>27377</v>
      </c>
      <c r="D40" s="48" t="s">
        <v>1371</v>
      </c>
      <c r="E40" s="16"/>
      <c r="F40" s="16">
        <v>167833.08</v>
      </c>
      <c r="G40" s="16">
        <f t="shared" si="0"/>
        <v>28379564.070000004</v>
      </c>
      <c r="H40" s="37"/>
      <c r="I40" s="37"/>
    </row>
    <row r="41" spans="2:9" s="10" customFormat="1" ht="15.95" customHeight="1">
      <c r="B41" s="57">
        <v>44897</v>
      </c>
      <c r="C41" s="49">
        <v>27337</v>
      </c>
      <c r="D41" s="48" t="s">
        <v>1372</v>
      </c>
      <c r="E41" s="16"/>
      <c r="F41" s="16">
        <v>169794.03</v>
      </c>
      <c r="G41" s="16">
        <f t="shared" si="0"/>
        <v>28209770.040000003</v>
      </c>
      <c r="H41" s="37"/>
      <c r="I41" s="37"/>
    </row>
    <row r="42" spans="2:9" s="10" customFormat="1" ht="15.95" customHeight="1">
      <c r="B42" s="57">
        <v>44897</v>
      </c>
      <c r="C42" s="49">
        <v>27324</v>
      </c>
      <c r="D42" s="48" t="s">
        <v>1373</v>
      </c>
      <c r="E42" s="16"/>
      <c r="F42" s="16">
        <v>251816.28</v>
      </c>
      <c r="G42" s="16">
        <f t="shared" si="0"/>
        <v>27957953.760000002</v>
      </c>
      <c r="H42" s="37"/>
      <c r="I42" s="37"/>
    </row>
    <row r="43" spans="2:9" s="10" customFormat="1" ht="15.95" customHeight="1">
      <c r="B43" s="57">
        <v>44897</v>
      </c>
      <c r="C43" s="49">
        <v>27367</v>
      </c>
      <c r="D43" s="48" t="s">
        <v>80</v>
      </c>
      <c r="E43" s="16"/>
      <c r="F43" s="16">
        <v>3101750</v>
      </c>
      <c r="G43" s="16">
        <f t="shared" si="0"/>
        <v>24856203.760000002</v>
      </c>
      <c r="H43" s="37"/>
      <c r="I43" s="37"/>
    </row>
    <row r="44" spans="2:9" s="10" customFormat="1" ht="15.95" customHeight="1">
      <c r="B44" s="57">
        <v>44897</v>
      </c>
      <c r="C44" s="50">
        <v>27375</v>
      </c>
      <c r="D44" s="48" t="s">
        <v>1371</v>
      </c>
      <c r="E44" s="16"/>
      <c r="F44" s="16">
        <v>3187246.2</v>
      </c>
      <c r="G44" s="16">
        <f t="shared" si="0"/>
        <v>21668957.560000002</v>
      </c>
      <c r="H44" s="37"/>
      <c r="I44" s="37"/>
    </row>
    <row r="45" spans="2:9" s="10" customFormat="1" ht="15.95" customHeight="1">
      <c r="B45" s="57">
        <v>44897</v>
      </c>
      <c r="C45" s="49">
        <v>27366</v>
      </c>
      <c r="D45" s="48" t="s">
        <v>127</v>
      </c>
      <c r="E45" s="16"/>
      <c r="F45" s="16">
        <v>3731124.62</v>
      </c>
      <c r="G45" s="16">
        <f t="shared" si="0"/>
        <v>17937832.940000001</v>
      </c>
      <c r="H45" s="37"/>
      <c r="I45" s="37"/>
    </row>
    <row r="46" spans="2:9" s="10" customFormat="1" ht="15.95" customHeight="1">
      <c r="B46" s="57">
        <v>44897</v>
      </c>
      <c r="C46" s="49">
        <v>27378</v>
      </c>
      <c r="D46" s="48" t="s">
        <v>1378</v>
      </c>
      <c r="E46" s="16"/>
      <c r="F46" s="16">
        <v>4482032</v>
      </c>
      <c r="G46" s="16">
        <f t="shared" si="0"/>
        <v>13455800.940000001</v>
      </c>
      <c r="H46" s="37"/>
      <c r="I46" s="37"/>
    </row>
    <row r="47" spans="2:9" s="10" customFormat="1" ht="15.95" customHeight="1">
      <c r="B47" s="57">
        <v>44897</v>
      </c>
      <c r="C47" s="49">
        <v>28787477399</v>
      </c>
      <c r="D47" s="48" t="s">
        <v>130</v>
      </c>
      <c r="E47" s="16"/>
      <c r="F47" s="16">
        <v>4000000</v>
      </c>
      <c r="G47" s="16">
        <f t="shared" si="0"/>
        <v>9455800.9400000013</v>
      </c>
      <c r="H47" s="37"/>
      <c r="I47" s="37"/>
    </row>
    <row r="48" spans="2:9" s="10" customFormat="1" ht="15.95" customHeight="1">
      <c r="B48" s="57">
        <v>44900</v>
      </c>
      <c r="C48" s="49">
        <v>28811002588</v>
      </c>
      <c r="D48" s="48" t="s">
        <v>1382</v>
      </c>
      <c r="E48" s="16">
        <v>1300000</v>
      </c>
      <c r="F48" s="16"/>
      <c r="G48" s="16">
        <f t="shared" si="0"/>
        <v>10755800.940000001</v>
      </c>
      <c r="H48" s="37"/>
      <c r="I48" s="37"/>
    </row>
    <row r="49" spans="2:9" s="10" customFormat="1" ht="15.95" customHeight="1">
      <c r="B49" s="57">
        <v>44900</v>
      </c>
      <c r="C49" s="49">
        <v>21458795</v>
      </c>
      <c r="D49" s="48" t="s">
        <v>27</v>
      </c>
      <c r="E49" s="16">
        <v>13085059.66</v>
      </c>
      <c r="F49" s="16"/>
      <c r="G49" s="16">
        <f t="shared" si="0"/>
        <v>23840860.600000001</v>
      </c>
      <c r="H49" s="37"/>
      <c r="I49" s="37"/>
    </row>
    <row r="50" spans="2:9" s="10" customFormat="1" ht="15.95" customHeight="1">
      <c r="B50" s="57">
        <v>44900</v>
      </c>
      <c r="C50" s="49">
        <v>21458719</v>
      </c>
      <c r="D50" s="48" t="s">
        <v>27</v>
      </c>
      <c r="E50" s="16">
        <v>20000000</v>
      </c>
      <c r="F50" s="16"/>
      <c r="G50" s="16">
        <f t="shared" si="0"/>
        <v>43840860.600000001</v>
      </c>
      <c r="H50" s="37"/>
      <c r="I50" s="37"/>
    </row>
    <row r="51" spans="2:9" s="10" customFormat="1" ht="15.95" customHeight="1">
      <c r="B51" s="57">
        <v>44900</v>
      </c>
      <c r="C51" s="49">
        <v>27380</v>
      </c>
      <c r="D51" s="48" t="s">
        <v>109</v>
      </c>
      <c r="E51" s="16"/>
      <c r="F51" s="16">
        <v>826500</v>
      </c>
      <c r="G51" s="16">
        <f t="shared" si="0"/>
        <v>43014360.600000001</v>
      </c>
      <c r="H51" s="37"/>
      <c r="I51" s="37"/>
    </row>
    <row r="52" spans="2:9" s="10" customFormat="1" ht="15.95" customHeight="1">
      <c r="B52" s="57">
        <v>44900</v>
      </c>
      <c r="C52" s="49">
        <v>27450</v>
      </c>
      <c r="D52" s="48" t="s">
        <v>124</v>
      </c>
      <c r="E52" s="16"/>
      <c r="F52" s="16">
        <v>1660068</v>
      </c>
      <c r="G52" s="16">
        <f t="shared" si="0"/>
        <v>41354292.600000001</v>
      </c>
      <c r="H52" s="37"/>
      <c r="I52" s="37"/>
    </row>
    <row r="53" spans="2:9" s="10" customFormat="1" ht="15.95" customHeight="1">
      <c r="B53" s="57">
        <v>44900</v>
      </c>
      <c r="C53" s="49">
        <v>27385</v>
      </c>
      <c r="D53" s="48" t="s">
        <v>79</v>
      </c>
      <c r="E53" s="16"/>
      <c r="F53" s="16">
        <v>3489663.5</v>
      </c>
      <c r="G53" s="16">
        <f t="shared" si="0"/>
        <v>37864629.100000001</v>
      </c>
      <c r="H53" s="37"/>
      <c r="I53" s="37"/>
    </row>
    <row r="54" spans="2:9" s="10" customFormat="1" ht="15.95" customHeight="1">
      <c r="B54" s="57">
        <v>44900</v>
      </c>
      <c r="C54" s="49">
        <v>27387</v>
      </c>
      <c r="D54" s="48" t="s">
        <v>86</v>
      </c>
      <c r="E54" s="16"/>
      <c r="F54" s="16">
        <v>12780794.98</v>
      </c>
      <c r="G54" s="16">
        <f t="shared" si="0"/>
        <v>25083834.120000001</v>
      </c>
      <c r="H54" s="37"/>
      <c r="I54" s="37"/>
    </row>
    <row r="55" spans="2:9" s="10" customFormat="1" ht="15.95" customHeight="1">
      <c r="B55" s="57">
        <v>44900</v>
      </c>
      <c r="C55" s="49">
        <v>27374</v>
      </c>
      <c r="D55" s="48" t="s">
        <v>1371</v>
      </c>
      <c r="E55" s="16"/>
      <c r="F55" s="16">
        <v>1144986.07</v>
      </c>
      <c r="G55" s="16">
        <f t="shared" si="0"/>
        <v>23938848.050000001</v>
      </c>
      <c r="H55" s="37"/>
      <c r="I55" s="37"/>
    </row>
    <row r="56" spans="2:9" s="10" customFormat="1" ht="15.95" customHeight="1">
      <c r="B56" s="57">
        <v>44900</v>
      </c>
      <c r="C56" s="49">
        <v>28809079265</v>
      </c>
      <c r="D56" s="48" t="s">
        <v>130</v>
      </c>
      <c r="E56" s="16"/>
      <c r="F56" s="16">
        <v>14126000</v>
      </c>
      <c r="G56" s="16">
        <f t="shared" si="0"/>
        <v>9812848.0500000007</v>
      </c>
      <c r="H56" s="37"/>
      <c r="I56" s="37"/>
    </row>
    <row r="57" spans="2:9" s="10" customFormat="1" ht="15.95" customHeight="1">
      <c r="B57" s="57">
        <v>44901</v>
      </c>
      <c r="C57" s="49">
        <v>28834021342</v>
      </c>
      <c r="D57" s="48" t="s">
        <v>130</v>
      </c>
      <c r="E57" s="16"/>
      <c r="F57" s="16">
        <v>1100000</v>
      </c>
      <c r="G57" s="16">
        <f t="shared" si="0"/>
        <v>8712848.0500000007</v>
      </c>
      <c r="H57" s="37"/>
      <c r="I57" s="37"/>
    </row>
    <row r="58" spans="2:9" s="10" customFormat="1" ht="15.95" customHeight="1">
      <c r="B58" s="57">
        <v>44903</v>
      </c>
      <c r="C58" s="49">
        <v>531010397</v>
      </c>
      <c r="D58" s="48" t="s">
        <v>27</v>
      </c>
      <c r="E58" s="16">
        <v>2500</v>
      </c>
      <c r="F58" s="16"/>
      <c r="G58" s="16">
        <f t="shared" si="0"/>
        <v>8715348.0500000007</v>
      </c>
      <c r="H58" s="37"/>
      <c r="I58" s="37"/>
    </row>
    <row r="59" spans="2:9" s="10" customFormat="1" ht="15.95" customHeight="1">
      <c r="B59" s="57">
        <v>44903</v>
      </c>
      <c r="C59" s="49">
        <v>531010394</v>
      </c>
      <c r="D59" s="48" t="s">
        <v>27</v>
      </c>
      <c r="E59" s="16">
        <v>5700</v>
      </c>
      <c r="F59" s="16"/>
      <c r="G59" s="16">
        <f t="shared" si="0"/>
        <v>8721048.0500000007</v>
      </c>
      <c r="H59" s="37"/>
      <c r="I59" s="37"/>
    </row>
    <row r="60" spans="2:9" s="10" customFormat="1" ht="15.95" customHeight="1">
      <c r="B60" s="57">
        <v>44903</v>
      </c>
      <c r="C60" s="49">
        <v>531010391</v>
      </c>
      <c r="D60" s="48" t="s">
        <v>27</v>
      </c>
      <c r="E60" s="16">
        <v>10000</v>
      </c>
      <c r="F60" s="16"/>
      <c r="G60" s="16">
        <f t="shared" si="0"/>
        <v>8731048.0500000007</v>
      </c>
      <c r="H60" s="37"/>
      <c r="I60" s="37"/>
    </row>
    <row r="61" spans="2:9" s="10" customFormat="1" ht="15.95" customHeight="1">
      <c r="B61" s="57">
        <v>44903</v>
      </c>
      <c r="C61" s="49">
        <v>531010392</v>
      </c>
      <c r="D61" s="48" t="s">
        <v>27</v>
      </c>
      <c r="E61" s="16">
        <v>11590</v>
      </c>
      <c r="F61" s="16"/>
      <c r="G61" s="16">
        <f t="shared" si="0"/>
        <v>8742638.0500000007</v>
      </c>
      <c r="H61" s="37"/>
      <c r="I61" s="37"/>
    </row>
    <row r="62" spans="2:9" s="10" customFormat="1" ht="15.95" customHeight="1">
      <c r="B62" s="57">
        <v>44903</v>
      </c>
      <c r="C62" s="49">
        <v>531010393</v>
      </c>
      <c r="D62" s="48" t="s">
        <v>27</v>
      </c>
      <c r="E62" s="16">
        <v>12400</v>
      </c>
      <c r="F62" s="16"/>
      <c r="G62" s="16">
        <f t="shared" si="0"/>
        <v>8755038.0500000007</v>
      </c>
      <c r="H62" s="37"/>
      <c r="I62" s="37"/>
    </row>
    <row r="63" spans="2:9" s="10" customFormat="1" ht="15.95" customHeight="1">
      <c r="B63" s="57">
        <v>44903</v>
      </c>
      <c r="C63" s="49">
        <v>531010395</v>
      </c>
      <c r="D63" s="48" t="s">
        <v>27</v>
      </c>
      <c r="E63" s="16">
        <v>27500</v>
      </c>
      <c r="F63" s="16"/>
      <c r="G63" s="16">
        <f t="shared" si="0"/>
        <v>8782538.0500000007</v>
      </c>
      <c r="H63" s="37"/>
      <c r="I63" s="37"/>
    </row>
    <row r="64" spans="2:9" s="10" customFormat="1" ht="15.95" customHeight="1">
      <c r="B64" s="57">
        <v>44903</v>
      </c>
      <c r="C64" s="50">
        <v>531010396</v>
      </c>
      <c r="D64" s="48" t="s">
        <v>27</v>
      </c>
      <c r="E64" s="16">
        <v>426120</v>
      </c>
      <c r="F64" s="16"/>
      <c r="G64" s="16">
        <f t="shared" si="0"/>
        <v>9208658.0500000007</v>
      </c>
      <c r="H64" s="37"/>
      <c r="I64" s="37"/>
    </row>
    <row r="65" spans="2:9" s="10" customFormat="1" ht="15.95" customHeight="1">
      <c r="B65" s="57">
        <v>44903</v>
      </c>
      <c r="C65" s="50">
        <v>531010389</v>
      </c>
      <c r="D65" s="48" t="s">
        <v>27</v>
      </c>
      <c r="E65" s="16">
        <v>525910</v>
      </c>
      <c r="F65" s="16"/>
      <c r="G65" s="16">
        <f t="shared" si="0"/>
        <v>9734568.0500000007</v>
      </c>
      <c r="H65" s="37"/>
      <c r="I65" s="37"/>
    </row>
    <row r="66" spans="2:9" s="10" customFormat="1" ht="15.95" customHeight="1">
      <c r="B66" s="57">
        <v>44903</v>
      </c>
      <c r="C66" s="50">
        <v>28862693067</v>
      </c>
      <c r="D66" s="48" t="s">
        <v>1382</v>
      </c>
      <c r="E66" s="16">
        <v>80000</v>
      </c>
      <c r="F66" s="16"/>
      <c r="G66" s="16">
        <f t="shared" si="0"/>
        <v>9814568.0500000007</v>
      </c>
      <c r="H66" s="37"/>
      <c r="I66" s="37"/>
    </row>
    <row r="67" spans="2:9" s="10" customFormat="1" ht="15.95" customHeight="1">
      <c r="B67" s="57">
        <v>44903</v>
      </c>
      <c r="C67" s="50">
        <v>21458755</v>
      </c>
      <c r="D67" s="48" t="s">
        <v>27</v>
      </c>
      <c r="E67" s="16">
        <v>10000000</v>
      </c>
      <c r="F67" s="16"/>
      <c r="G67" s="16">
        <f t="shared" si="0"/>
        <v>19814568.050000001</v>
      </c>
      <c r="H67" s="37"/>
      <c r="I67" s="37"/>
    </row>
    <row r="68" spans="2:9" s="10" customFormat="1" ht="15.95" customHeight="1">
      <c r="B68" s="57">
        <v>44903</v>
      </c>
      <c r="C68" s="50">
        <v>21458794</v>
      </c>
      <c r="D68" s="48" t="s">
        <v>27</v>
      </c>
      <c r="E68" s="16">
        <v>15000000</v>
      </c>
      <c r="F68" s="16"/>
      <c r="G68" s="16">
        <f t="shared" si="0"/>
        <v>34814568.049999997</v>
      </c>
      <c r="H68" s="37"/>
      <c r="I68" s="37"/>
    </row>
    <row r="69" spans="2:9" s="10" customFormat="1" ht="15.95" customHeight="1">
      <c r="B69" s="57">
        <v>44903</v>
      </c>
      <c r="C69" s="50">
        <v>27446</v>
      </c>
      <c r="D69" s="48" t="s">
        <v>1268</v>
      </c>
      <c r="E69" s="16"/>
      <c r="F69" s="16">
        <v>17307.509999999998</v>
      </c>
      <c r="G69" s="16">
        <f t="shared" si="0"/>
        <v>34797260.539999999</v>
      </c>
      <c r="H69" s="37"/>
      <c r="I69" s="37"/>
    </row>
    <row r="70" spans="2:9" s="10" customFormat="1" ht="15.95" customHeight="1">
      <c r="B70" s="57">
        <v>44903</v>
      </c>
      <c r="C70" s="50">
        <v>27410</v>
      </c>
      <c r="D70" s="48" t="s">
        <v>1271</v>
      </c>
      <c r="E70" s="16"/>
      <c r="F70" s="16">
        <v>18000</v>
      </c>
      <c r="G70" s="16">
        <f t="shared" si="0"/>
        <v>34779260.539999999</v>
      </c>
      <c r="H70" s="37"/>
      <c r="I70" s="37"/>
    </row>
    <row r="71" spans="2:9" s="10" customFormat="1" ht="15.95" customHeight="1">
      <c r="B71" s="57">
        <v>44903</v>
      </c>
      <c r="C71" s="50">
        <v>27411</v>
      </c>
      <c r="D71" s="48" t="s">
        <v>1272</v>
      </c>
      <c r="E71" s="16"/>
      <c r="F71" s="16">
        <v>18000</v>
      </c>
      <c r="G71" s="16">
        <f t="shared" si="0"/>
        <v>34761260.539999999</v>
      </c>
      <c r="H71" s="37"/>
      <c r="I71" s="37"/>
    </row>
    <row r="72" spans="2:9" s="10" customFormat="1" ht="15.95" customHeight="1">
      <c r="B72" s="57">
        <v>44903</v>
      </c>
      <c r="C72" s="50">
        <v>27510</v>
      </c>
      <c r="D72" s="48" t="s">
        <v>1273</v>
      </c>
      <c r="E72" s="16"/>
      <c r="F72" s="16">
        <v>18000</v>
      </c>
      <c r="G72" s="16">
        <f t="shared" si="0"/>
        <v>34743260.539999999</v>
      </c>
      <c r="H72" s="37"/>
      <c r="I72" s="37"/>
    </row>
    <row r="73" spans="2:9" s="10" customFormat="1" ht="15.95" customHeight="1">
      <c r="B73" s="57">
        <v>44903</v>
      </c>
      <c r="C73" s="50">
        <v>27444</v>
      </c>
      <c r="D73" s="48" t="s">
        <v>1274</v>
      </c>
      <c r="E73" s="16"/>
      <c r="F73" s="16">
        <v>19126.29</v>
      </c>
      <c r="G73" s="16">
        <f t="shared" si="0"/>
        <v>34724134.25</v>
      </c>
      <c r="H73" s="37"/>
      <c r="I73" s="37"/>
    </row>
    <row r="74" spans="2:9" s="10" customFormat="1" ht="15.95" customHeight="1">
      <c r="B74" s="57">
        <v>44903</v>
      </c>
      <c r="C74" s="49">
        <v>27391</v>
      </c>
      <c r="D74" s="48" t="s">
        <v>1276</v>
      </c>
      <c r="E74" s="16"/>
      <c r="F74" s="16">
        <v>22500</v>
      </c>
      <c r="G74" s="16">
        <f t="shared" si="0"/>
        <v>34701634.25</v>
      </c>
      <c r="H74" s="37"/>
      <c r="I74" s="37"/>
    </row>
    <row r="75" spans="2:9" s="10" customFormat="1" ht="15.95" customHeight="1">
      <c r="B75" s="57">
        <v>44903</v>
      </c>
      <c r="C75" s="49">
        <v>27424</v>
      </c>
      <c r="D75" s="48" t="s">
        <v>1277</v>
      </c>
      <c r="E75" s="16"/>
      <c r="F75" s="16">
        <v>22500</v>
      </c>
      <c r="G75" s="16">
        <f t="shared" si="0"/>
        <v>34679134.25</v>
      </c>
      <c r="H75" s="37"/>
      <c r="I75" s="37"/>
    </row>
    <row r="76" spans="2:9" s="10" customFormat="1" ht="15.95" customHeight="1">
      <c r="B76" s="57">
        <v>44903</v>
      </c>
      <c r="C76" s="50">
        <v>27513</v>
      </c>
      <c r="D76" s="48" t="s">
        <v>1276</v>
      </c>
      <c r="E76" s="16"/>
      <c r="F76" s="16">
        <v>22500</v>
      </c>
      <c r="G76" s="16">
        <f t="shared" si="0"/>
        <v>34656634.25</v>
      </c>
      <c r="H76" s="37"/>
      <c r="I76" s="37"/>
    </row>
    <row r="77" spans="2:9" s="10" customFormat="1" ht="15.95" customHeight="1">
      <c r="B77" s="57">
        <v>44903</v>
      </c>
      <c r="C77" s="50">
        <v>27427</v>
      </c>
      <c r="D77" s="48" t="s">
        <v>1280</v>
      </c>
      <c r="E77" s="16"/>
      <c r="F77" s="16">
        <v>22600</v>
      </c>
      <c r="G77" s="16">
        <f t="shared" si="0"/>
        <v>34634034.25</v>
      </c>
      <c r="H77" s="37"/>
      <c r="I77" s="37"/>
    </row>
    <row r="78" spans="2:9" s="10" customFormat="1" ht="15.95" customHeight="1">
      <c r="B78" s="57">
        <v>44903</v>
      </c>
      <c r="C78" s="50">
        <v>27512</v>
      </c>
      <c r="D78" s="48" t="s">
        <v>1281</v>
      </c>
      <c r="E78" s="16"/>
      <c r="F78" s="16">
        <v>22600</v>
      </c>
      <c r="G78" s="16">
        <f t="shared" si="0"/>
        <v>34611434.25</v>
      </c>
      <c r="H78" s="37"/>
      <c r="I78" s="37"/>
    </row>
    <row r="79" spans="2:9" s="10" customFormat="1" ht="15.95" customHeight="1">
      <c r="B79" s="57">
        <v>44903</v>
      </c>
      <c r="C79" s="50">
        <v>27514</v>
      </c>
      <c r="D79" s="48" t="s">
        <v>1283</v>
      </c>
      <c r="E79" s="16"/>
      <c r="F79" s="16">
        <v>27000</v>
      </c>
      <c r="G79" s="16">
        <f t="shared" si="0"/>
        <v>34584434.25</v>
      </c>
      <c r="H79" s="37"/>
      <c r="I79" s="37"/>
    </row>
    <row r="80" spans="2:9" s="10" customFormat="1" ht="15.95" customHeight="1">
      <c r="B80" s="57">
        <v>44903</v>
      </c>
      <c r="C80" s="49">
        <v>27425</v>
      </c>
      <c r="D80" s="48" t="s">
        <v>1287</v>
      </c>
      <c r="E80" s="16"/>
      <c r="F80" s="16">
        <v>28250</v>
      </c>
      <c r="G80" s="16">
        <f t="shared" si="0"/>
        <v>34556184.25</v>
      </c>
      <c r="H80" s="37"/>
      <c r="I80" s="37"/>
    </row>
    <row r="81" spans="2:9" s="10" customFormat="1" ht="15.95" customHeight="1">
      <c r="B81" s="57">
        <v>44903</v>
      </c>
      <c r="C81" s="49">
        <v>27438</v>
      </c>
      <c r="D81" s="48" t="s">
        <v>1288</v>
      </c>
      <c r="E81" s="16"/>
      <c r="F81" s="16">
        <v>28250</v>
      </c>
      <c r="G81" s="16">
        <f t="shared" si="0"/>
        <v>34527934.25</v>
      </c>
      <c r="H81" s="37"/>
      <c r="I81" s="37"/>
    </row>
    <row r="82" spans="2:9" s="10" customFormat="1" ht="15.95" customHeight="1">
      <c r="B82" s="57">
        <v>44903</v>
      </c>
      <c r="C82" s="49">
        <v>27441</v>
      </c>
      <c r="D82" s="48" t="s">
        <v>1289</v>
      </c>
      <c r="E82" s="16"/>
      <c r="F82" s="16">
        <v>28250</v>
      </c>
      <c r="G82" s="16">
        <f t="shared" si="0"/>
        <v>34499684.25</v>
      </c>
      <c r="H82" s="37"/>
      <c r="I82" s="37"/>
    </row>
    <row r="83" spans="2:9" s="10" customFormat="1" ht="15.95" customHeight="1">
      <c r="B83" s="57">
        <v>44903</v>
      </c>
      <c r="C83" s="49">
        <v>27443</v>
      </c>
      <c r="D83" s="48" t="s">
        <v>1290</v>
      </c>
      <c r="E83" s="16"/>
      <c r="F83" s="16">
        <v>28250</v>
      </c>
      <c r="G83" s="16">
        <f t="shared" si="0"/>
        <v>34471434.25</v>
      </c>
      <c r="H83" s="37"/>
      <c r="I83" s="37"/>
    </row>
    <row r="84" spans="2:9" s="10" customFormat="1" ht="15.95" customHeight="1">
      <c r="B84" s="57">
        <v>44903</v>
      </c>
      <c r="C84" s="49">
        <v>27508</v>
      </c>
      <c r="D84" s="48" t="s">
        <v>1291</v>
      </c>
      <c r="E84" s="16"/>
      <c r="F84" s="16">
        <v>28250</v>
      </c>
      <c r="G84" s="16">
        <f t="shared" si="0"/>
        <v>34443184.25</v>
      </c>
      <c r="H84" s="37"/>
      <c r="I84" s="37"/>
    </row>
    <row r="85" spans="2:9" s="10" customFormat="1" ht="15.95" customHeight="1">
      <c r="B85" s="57">
        <v>44903</v>
      </c>
      <c r="C85" s="49">
        <v>27511</v>
      </c>
      <c r="D85" s="48" t="s">
        <v>1288</v>
      </c>
      <c r="E85" s="16"/>
      <c r="F85" s="16">
        <v>28250</v>
      </c>
      <c r="G85" s="16">
        <f t="shared" si="0"/>
        <v>34414934.25</v>
      </c>
      <c r="H85" s="37"/>
      <c r="I85" s="37"/>
    </row>
    <row r="86" spans="2:9" s="10" customFormat="1" ht="15.95" customHeight="1">
      <c r="B86" s="57">
        <v>44903</v>
      </c>
      <c r="C86" s="49">
        <v>27400</v>
      </c>
      <c r="D86" s="48" t="s">
        <v>1294</v>
      </c>
      <c r="E86" s="16"/>
      <c r="F86" s="16">
        <v>33900</v>
      </c>
      <c r="G86" s="16">
        <f t="shared" si="0"/>
        <v>34381034.25</v>
      </c>
      <c r="H86" s="37"/>
      <c r="I86" s="37"/>
    </row>
    <row r="87" spans="2:9" s="10" customFormat="1" ht="15.95" customHeight="1">
      <c r="B87" s="57">
        <v>44903</v>
      </c>
      <c r="C87" s="49">
        <v>27413</v>
      </c>
      <c r="D87" s="48" t="s">
        <v>1295</v>
      </c>
      <c r="E87" s="16"/>
      <c r="F87" s="16">
        <v>33900</v>
      </c>
      <c r="G87" s="16">
        <f t="shared" si="0"/>
        <v>34347134.25</v>
      </c>
      <c r="H87" s="37"/>
      <c r="I87" s="37"/>
    </row>
    <row r="88" spans="2:9" s="10" customFormat="1" ht="15.95" customHeight="1">
      <c r="B88" s="57">
        <v>44903</v>
      </c>
      <c r="C88" s="49">
        <v>27418</v>
      </c>
      <c r="D88" s="48" t="s">
        <v>1296</v>
      </c>
      <c r="E88" s="16"/>
      <c r="F88" s="16">
        <v>33900</v>
      </c>
      <c r="G88" s="16">
        <f t="shared" si="0"/>
        <v>34313234.25</v>
      </c>
      <c r="H88" s="37"/>
      <c r="I88" s="37"/>
    </row>
    <row r="89" spans="2:9" s="10" customFormat="1" ht="15.95" customHeight="1">
      <c r="B89" s="57">
        <v>44903</v>
      </c>
      <c r="C89" s="49">
        <v>27423</v>
      </c>
      <c r="D89" s="48" t="s">
        <v>1297</v>
      </c>
      <c r="E89" s="16"/>
      <c r="F89" s="16">
        <v>33900</v>
      </c>
      <c r="G89" s="16">
        <f t="shared" si="0"/>
        <v>34279334.25</v>
      </c>
      <c r="H89" s="37"/>
      <c r="I89" s="37"/>
    </row>
    <row r="90" spans="2:9" s="10" customFormat="1" ht="15.95" customHeight="1">
      <c r="B90" s="57">
        <v>44903</v>
      </c>
      <c r="C90" s="49">
        <v>27430</v>
      </c>
      <c r="D90" s="48" t="s">
        <v>1298</v>
      </c>
      <c r="E90" s="16"/>
      <c r="F90" s="16">
        <v>33900</v>
      </c>
      <c r="G90" s="16">
        <f t="shared" si="0"/>
        <v>34245434.25</v>
      </c>
      <c r="H90" s="37"/>
      <c r="I90" s="37"/>
    </row>
    <row r="91" spans="2:9" s="10" customFormat="1" ht="15.95" customHeight="1">
      <c r="B91" s="57">
        <v>44903</v>
      </c>
      <c r="C91" s="49">
        <v>27515</v>
      </c>
      <c r="D91" s="48" t="s">
        <v>1293</v>
      </c>
      <c r="E91" s="16"/>
      <c r="F91" s="16">
        <v>33900</v>
      </c>
      <c r="G91" s="16">
        <f t="shared" si="0"/>
        <v>34211534.25</v>
      </c>
      <c r="H91" s="37"/>
      <c r="I91" s="37"/>
    </row>
    <row r="92" spans="2:9" s="10" customFormat="1" ht="15.95" customHeight="1">
      <c r="B92" s="57">
        <v>44903</v>
      </c>
      <c r="C92" s="49">
        <v>27397</v>
      </c>
      <c r="D92" s="48" t="s">
        <v>1300</v>
      </c>
      <c r="E92" s="16"/>
      <c r="F92" s="16">
        <v>36000</v>
      </c>
      <c r="G92" s="16">
        <f t="shared" si="0"/>
        <v>34175534.25</v>
      </c>
      <c r="H92" s="37"/>
      <c r="I92" s="37"/>
    </row>
    <row r="93" spans="2:9" s="10" customFormat="1" ht="15.95" customHeight="1">
      <c r="B93" s="57">
        <v>44903</v>
      </c>
      <c r="C93" s="49">
        <v>27399</v>
      </c>
      <c r="D93" s="48" t="s">
        <v>1301</v>
      </c>
      <c r="E93" s="16"/>
      <c r="F93" s="16">
        <v>36000</v>
      </c>
      <c r="G93" s="16">
        <f t="shared" si="0"/>
        <v>34139534.25</v>
      </c>
      <c r="H93" s="37"/>
      <c r="I93" s="37"/>
    </row>
    <row r="94" spans="2:9" s="10" customFormat="1" ht="15.95" customHeight="1">
      <c r="B94" s="57">
        <v>44903</v>
      </c>
      <c r="C94" s="49">
        <v>27422</v>
      </c>
      <c r="D94" s="48" t="s">
        <v>1302</v>
      </c>
      <c r="E94" s="16"/>
      <c r="F94" s="16">
        <v>36000</v>
      </c>
      <c r="G94" s="16">
        <f t="shared" si="0"/>
        <v>34103534.25</v>
      </c>
      <c r="H94" s="37"/>
      <c r="I94" s="37"/>
    </row>
    <row r="95" spans="2:9" s="10" customFormat="1" ht="15.95" customHeight="1">
      <c r="B95" s="57">
        <v>44903</v>
      </c>
      <c r="C95" s="49">
        <v>27426</v>
      </c>
      <c r="D95" s="48" t="s">
        <v>120</v>
      </c>
      <c r="E95" s="16"/>
      <c r="F95" s="16">
        <v>36000</v>
      </c>
      <c r="G95" s="16">
        <f t="shared" si="0"/>
        <v>34067534.25</v>
      </c>
      <c r="H95" s="37"/>
      <c r="I95" s="37"/>
    </row>
    <row r="96" spans="2:9" s="10" customFormat="1" ht="15.95" customHeight="1">
      <c r="B96" s="57">
        <v>44903</v>
      </c>
      <c r="C96" s="49">
        <v>27416</v>
      </c>
      <c r="D96" s="48" t="s">
        <v>1308</v>
      </c>
      <c r="E96" s="16"/>
      <c r="F96" s="16">
        <v>43425.9</v>
      </c>
      <c r="G96" s="16">
        <f t="shared" si="0"/>
        <v>34024108.350000001</v>
      </c>
      <c r="H96" s="37"/>
      <c r="I96" s="37"/>
    </row>
    <row r="97" spans="2:9" s="10" customFormat="1" ht="15.95" customHeight="1">
      <c r="B97" s="57">
        <v>44903</v>
      </c>
      <c r="C97" s="49">
        <v>27417</v>
      </c>
      <c r="D97" s="48" t="s">
        <v>1308</v>
      </c>
      <c r="E97" s="16"/>
      <c r="F97" s="16">
        <v>43425.9</v>
      </c>
      <c r="G97" s="16">
        <f t="shared" si="0"/>
        <v>33980682.450000003</v>
      </c>
      <c r="H97" s="37"/>
      <c r="I97" s="37"/>
    </row>
    <row r="98" spans="2:9" s="10" customFormat="1" ht="15.95" customHeight="1">
      <c r="B98" s="57">
        <v>44903</v>
      </c>
      <c r="C98" s="49">
        <v>27509</v>
      </c>
      <c r="D98" s="48" t="s">
        <v>1310</v>
      </c>
      <c r="E98" s="16"/>
      <c r="F98" s="16">
        <v>45200</v>
      </c>
      <c r="G98" s="16">
        <f t="shared" ref="G98:G120" si="1">+G97+E98-F98</f>
        <v>33935482.450000003</v>
      </c>
      <c r="H98" s="37"/>
      <c r="I98" s="37"/>
    </row>
    <row r="99" spans="2:9" s="10" customFormat="1" ht="15.95" customHeight="1">
      <c r="B99" s="57">
        <v>44903</v>
      </c>
      <c r="C99" s="49">
        <v>27516</v>
      </c>
      <c r="D99" s="48" t="s">
        <v>1311</v>
      </c>
      <c r="E99" s="16"/>
      <c r="F99" s="16">
        <v>45200</v>
      </c>
      <c r="G99" s="16">
        <f t="shared" si="1"/>
        <v>33890282.450000003</v>
      </c>
      <c r="H99" s="37"/>
      <c r="I99" s="37"/>
    </row>
    <row r="100" spans="2:9" s="10" customFormat="1" ht="15.95" customHeight="1">
      <c r="B100" s="57">
        <v>44903</v>
      </c>
      <c r="C100" s="49">
        <v>27404</v>
      </c>
      <c r="D100" s="48" t="s">
        <v>1316</v>
      </c>
      <c r="E100" s="16"/>
      <c r="F100" s="16">
        <v>54000</v>
      </c>
      <c r="G100" s="16">
        <f t="shared" si="1"/>
        <v>33836282.450000003</v>
      </c>
      <c r="H100" s="37"/>
      <c r="I100" s="37"/>
    </row>
    <row r="101" spans="2:9" s="10" customFormat="1" ht="15.95" customHeight="1">
      <c r="B101" s="57">
        <v>44903</v>
      </c>
      <c r="C101" s="49">
        <v>27406</v>
      </c>
      <c r="D101" s="48" t="s">
        <v>1317</v>
      </c>
      <c r="E101" s="16"/>
      <c r="F101" s="16">
        <v>54000</v>
      </c>
      <c r="G101" s="16">
        <f t="shared" si="1"/>
        <v>33782282.450000003</v>
      </c>
      <c r="H101" s="37"/>
      <c r="I101" s="37"/>
    </row>
    <row r="102" spans="2:9" s="10" customFormat="1" ht="15.95" customHeight="1">
      <c r="B102" s="57">
        <v>44903</v>
      </c>
      <c r="C102" s="49">
        <v>27412</v>
      </c>
      <c r="D102" s="48" t="s">
        <v>1318</v>
      </c>
      <c r="E102" s="16"/>
      <c r="F102" s="16">
        <v>54000</v>
      </c>
      <c r="G102" s="16">
        <f t="shared" si="1"/>
        <v>33728282.450000003</v>
      </c>
      <c r="H102" s="37"/>
      <c r="I102" s="37"/>
    </row>
    <row r="103" spans="2:9" s="10" customFormat="1" ht="15.95" customHeight="1">
      <c r="B103" s="57">
        <v>44903</v>
      </c>
      <c r="C103" s="49">
        <v>27433</v>
      </c>
      <c r="D103" s="48" t="s">
        <v>1319</v>
      </c>
      <c r="E103" s="16"/>
      <c r="F103" s="16">
        <v>54000</v>
      </c>
      <c r="G103" s="16">
        <f t="shared" si="1"/>
        <v>33674282.450000003</v>
      </c>
      <c r="H103" s="37"/>
      <c r="I103" s="37"/>
    </row>
    <row r="104" spans="2:9" s="10" customFormat="1" ht="15.95" customHeight="1">
      <c r="B104" s="57">
        <v>44903</v>
      </c>
      <c r="C104" s="49">
        <v>27440</v>
      </c>
      <c r="D104" s="48" t="s">
        <v>1324</v>
      </c>
      <c r="E104" s="16"/>
      <c r="F104" s="16">
        <v>56500</v>
      </c>
      <c r="G104" s="16">
        <f t="shared" si="1"/>
        <v>33617782.450000003</v>
      </c>
      <c r="H104" s="37"/>
      <c r="I104" s="37"/>
    </row>
    <row r="105" spans="2:9" s="10" customFormat="1" ht="15.95" customHeight="1">
      <c r="B105" s="57">
        <v>44903</v>
      </c>
      <c r="C105" s="49">
        <v>27456</v>
      </c>
      <c r="D105" s="48" t="s">
        <v>1325</v>
      </c>
      <c r="E105" s="16"/>
      <c r="F105" s="16">
        <v>56500</v>
      </c>
      <c r="G105" s="16">
        <f t="shared" si="1"/>
        <v>33561282.450000003</v>
      </c>
      <c r="H105" s="37"/>
      <c r="I105" s="37"/>
    </row>
    <row r="106" spans="2:9" s="10" customFormat="1" ht="15.95" customHeight="1">
      <c r="B106" s="57">
        <v>44903</v>
      </c>
      <c r="C106" s="49">
        <v>27445</v>
      </c>
      <c r="D106" s="48" t="s">
        <v>1326</v>
      </c>
      <c r="E106" s="16"/>
      <c r="F106" s="16">
        <v>58689.43</v>
      </c>
      <c r="G106" s="16">
        <f t="shared" si="1"/>
        <v>33502593.020000003</v>
      </c>
      <c r="H106" s="37"/>
      <c r="I106" s="37"/>
    </row>
    <row r="107" spans="2:9" s="10" customFormat="1" ht="15.95" customHeight="1">
      <c r="B107" s="57">
        <v>44903</v>
      </c>
      <c r="C107" s="49">
        <v>27432</v>
      </c>
      <c r="D107" s="48" t="s">
        <v>1330</v>
      </c>
      <c r="E107" s="16"/>
      <c r="F107" s="16">
        <v>67800</v>
      </c>
      <c r="G107" s="16">
        <f t="shared" si="1"/>
        <v>33434793.020000003</v>
      </c>
      <c r="H107" s="37"/>
      <c r="I107" s="37"/>
    </row>
    <row r="108" spans="2:9" s="10" customFormat="1" ht="15.95" customHeight="1">
      <c r="B108" s="57">
        <v>44903</v>
      </c>
      <c r="C108" s="49">
        <v>27457</v>
      </c>
      <c r="D108" s="48" t="s">
        <v>1331</v>
      </c>
      <c r="E108" s="16"/>
      <c r="F108" s="16">
        <v>67800</v>
      </c>
      <c r="G108" s="16">
        <f t="shared" si="1"/>
        <v>33366993.020000003</v>
      </c>
      <c r="H108" s="37"/>
      <c r="I108" s="37"/>
    </row>
    <row r="109" spans="2:9" s="10" customFormat="1" ht="15.95" customHeight="1">
      <c r="B109" s="57">
        <v>44903</v>
      </c>
      <c r="C109" s="49">
        <v>27414</v>
      </c>
      <c r="D109" s="48" t="s">
        <v>1333</v>
      </c>
      <c r="E109" s="16"/>
      <c r="F109" s="16">
        <v>79100</v>
      </c>
      <c r="G109" s="16">
        <f t="shared" si="1"/>
        <v>33287893.020000003</v>
      </c>
      <c r="H109" s="37"/>
      <c r="I109" s="37"/>
    </row>
    <row r="110" spans="2:9" s="10" customFormat="1" ht="15.95" customHeight="1">
      <c r="B110" s="57">
        <v>44903</v>
      </c>
      <c r="C110" s="49">
        <v>27420</v>
      </c>
      <c r="D110" s="48" t="s">
        <v>1334</v>
      </c>
      <c r="E110" s="16"/>
      <c r="F110" s="16">
        <v>90000</v>
      </c>
      <c r="G110" s="16">
        <f t="shared" si="1"/>
        <v>33197893.020000003</v>
      </c>
      <c r="H110" s="37"/>
      <c r="I110" s="37"/>
    </row>
    <row r="111" spans="2:9" s="10" customFormat="1" ht="15.95" customHeight="1">
      <c r="B111" s="57">
        <v>44903</v>
      </c>
      <c r="C111" s="49">
        <v>27421</v>
      </c>
      <c r="D111" s="48" t="s">
        <v>1335</v>
      </c>
      <c r="E111" s="16"/>
      <c r="F111" s="16">
        <v>90000</v>
      </c>
      <c r="G111" s="16">
        <f t="shared" si="1"/>
        <v>33107893.020000003</v>
      </c>
      <c r="H111" s="37"/>
      <c r="I111" s="37"/>
    </row>
    <row r="112" spans="2:9" s="10" customFormat="1" ht="15.95" customHeight="1">
      <c r="B112" s="57">
        <v>44903</v>
      </c>
      <c r="C112" s="49">
        <v>27398</v>
      </c>
      <c r="D112" s="48" t="s">
        <v>1311</v>
      </c>
      <c r="E112" s="16"/>
      <c r="F112" s="16">
        <v>90400</v>
      </c>
      <c r="G112" s="16">
        <f t="shared" si="1"/>
        <v>33017493.020000003</v>
      </c>
      <c r="H112" s="37"/>
      <c r="I112" s="37"/>
    </row>
    <row r="113" spans="2:9" s="10" customFormat="1" ht="15.95" customHeight="1">
      <c r="B113" s="57">
        <v>44903</v>
      </c>
      <c r="C113" s="49">
        <v>27415</v>
      </c>
      <c r="D113" s="48" t="s">
        <v>1339</v>
      </c>
      <c r="E113" s="16"/>
      <c r="F113" s="16">
        <v>108000</v>
      </c>
      <c r="G113" s="16">
        <f t="shared" si="1"/>
        <v>32909493.020000003</v>
      </c>
      <c r="H113" s="37"/>
      <c r="I113" s="37"/>
    </row>
    <row r="114" spans="2:9" s="10" customFormat="1" ht="15.95" customHeight="1">
      <c r="B114" s="57">
        <v>44903</v>
      </c>
      <c r="C114" s="49">
        <v>27442</v>
      </c>
      <c r="D114" s="48" t="s">
        <v>1341</v>
      </c>
      <c r="E114" s="16"/>
      <c r="F114" s="16">
        <v>113000</v>
      </c>
      <c r="G114" s="16">
        <f t="shared" si="1"/>
        <v>32796493.020000003</v>
      </c>
      <c r="H114" s="37"/>
      <c r="I114" s="37"/>
    </row>
    <row r="115" spans="2:9" s="10" customFormat="1" ht="15.95" customHeight="1">
      <c r="B115" s="57">
        <v>44903</v>
      </c>
      <c r="C115" s="49">
        <v>27452</v>
      </c>
      <c r="D115" s="48" t="s">
        <v>1347</v>
      </c>
      <c r="E115" s="16"/>
      <c r="F115" s="16">
        <v>141787.41</v>
      </c>
      <c r="G115" s="16">
        <f t="shared" si="1"/>
        <v>32654705.610000003</v>
      </c>
      <c r="H115" s="37"/>
      <c r="I115" s="37"/>
    </row>
    <row r="116" spans="2:9" s="10" customFormat="1" ht="15.95" customHeight="1">
      <c r="B116" s="57">
        <v>44903</v>
      </c>
      <c r="C116" s="49">
        <v>27449</v>
      </c>
      <c r="D116" s="48" t="s">
        <v>1348</v>
      </c>
      <c r="E116" s="16"/>
      <c r="F116" s="16">
        <v>150000</v>
      </c>
      <c r="G116" s="16">
        <f t="shared" si="1"/>
        <v>32504705.610000003</v>
      </c>
      <c r="H116" s="37"/>
      <c r="I116" s="37"/>
    </row>
    <row r="117" spans="2:9" s="10" customFormat="1" ht="15.95" customHeight="1">
      <c r="B117" s="57">
        <v>44903</v>
      </c>
      <c r="C117" s="49">
        <v>27431</v>
      </c>
      <c r="D117" s="48" t="s">
        <v>1349</v>
      </c>
      <c r="E117" s="16"/>
      <c r="F117" s="16">
        <v>162000</v>
      </c>
      <c r="G117" s="16">
        <f t="shared" si="1"/>
        <v>32342705.610000003</v>
      </c>
      <c r="H117" s="37"/>
      <c r="I117" s="37"/>
    </row>
    <row r="118" spans="2:9" s="10" customFormat="1" ht="15.95" customHeight="1">
      <c r="B118" s="57">
        <v>44903</v>
      </c>
      <c r="C118" s="49">
        <v>27403</v>
      </c>
      <c r="D118" s="48" t="s">
        <v>1350</v>
      </c>
      <c r="E118" s="16"/>
      <c r="F118" s="16">
        <v>180800</v>
      </c>
      <c r="G118" s="16">
        <f t="shared" si="1"/>
        <v>32161905.610000003</v>
      </c>
      <c r="H118" s="37"/>
      <c r="I118" s="37"/>
    </row>
    <row r="119" spans="2:9" s="10" customFormat="1" ht="15.95" customHeight="1">
      <c r="B119" s="57">
        <v>44903</v>
      </c>
      <c r="C119" s="49">
        <v>27429</v>
      </c>
      <c r="D119" s="48" t="s">
        <v>1352</v>
      </c>
      <c r="E119" s="16"/>
      <c r="F119" s="16">
        <v>216000</v>
      </c>
      <c r="G119" s="16">
        <f t="shared" si="1"/>
        <v>31945905.610000003</v>
      </c>
      <c r="H119" s="37"/>
      <c r="I119" s="37"/>
    </row>
    <row r="120" spans="2:9" s="10" customFormat="1" ht="15.95" customHeight="1">
      <c r="B120" s="57">
        <v>44903</v>
      </c>
      <c r="C120" s="49">
        <v>27448</v>
      </c>
      <c r="D120" s="48" t="s">
        <v>1365</v>
      </c>
      <c r="E120" s="16"/>
      <c r="F120" s="16">
        <v>8964064</v>
      </c>
      <c r="G120" s="16">
        <f t="shared" si="1"/>
        <v>22981841.610000003</v>
      </c>
      <c r="H120" s="37"/>
      <c r="I120" s="37"/>
    </row>
    <row r="121" spans="2:9" s="10" customFormat="1" ht="15.95" customHeight="1">
      <c r="B121" s="57">
        <v>44903</v>
      </c>
      <c r="C121" s="49">
        <v>27551</v>
      </c>
      <c r="D121" s="48" t="s">
        <v>130</v>
      </c>
      <c r="E121" s="16"/>
      <c r="F121" s="16">
        <v>10000000</v>
      </c>
      <c r="G121" s="16">
        <f t="shared" si="0"/>
        <v>12981841.610000003</v>
      </c>
      <c r="H121" s="37"/>
      <c r="I121" s="37"/>
    </row>
    <row r="122" spans="2:9" s="10" customFormat="1" ht="15.95" customHeight="1">
      <c r="B122" s="57">
        <v>44903</v>
      </c>
      <c r="C122" s="49">
        <v>28867676113</v>
      </c>
      <c r="D122" s="48" t="s">
        <v>130</v>
      </c>
      <c r="E122" s="16"/>
      <c r="F122" s="16">
        <v>1700000</v>
      </c>
      <c r="G122" s="16">
        <f t="shared" si="0"/>
        <v>11281841.610000003</v>
      </c>
      <c r="H122" s="37"/>
      <c r="I122" s="37"/>
    </row>
    <row r="123" spans="2:9" s="10" customFormat="1" ht="15.95" customHeight="1">
      <c r="B123" s="57">
        <v>44903</v>
      </c>
      <c r="C123" s="49">
        <v>28865322313</v>
      </c>
      <c r="D123" s="48" t="s">
        <v>130</v>
      </c>
      <c r="E123" s="16"/>
      <c r="F123" s="16">
        <v>2500000</v>
      </c>
      <c r="G123" s="16">
        <f t="shared" si="0"/>
        <v>8781841.6100000031</v>
      </c>
      <c r="H123" s="37"/>
      <c r="I123" s="37"/>
    </row>
    <row r="124" spans="2:9" s="10" customFormat="1" ht="15.95" customHeight="1">
      <c r="B124" s="57">
        <v>44904</v>
      </c>
      <c r="C124" s="49">
        <v>530914162</v>
      </c>
      <c r="D124" s="48" t="s">
        <v>27</v>
      </c>
      <c r="E124" s="16">
        <v>2400</v>
      </c>
      <c r="F124" s="16"/>
      <c r="G124" s="16">
        <f t="shared" si="0"/>
        <v>8784241.6100000031</v>
      </c>
      <c r="H124" s="37"/>
      <c r="I124" s="37"/>
    </row>
    <row r="125" spans="2:9" s="10" customFormat="1" ht="15.95" customHeight="1">
      <c r="B125" s="57">
        <v>44904</v>
      </c>
      <c r="C125" s="49">
        <v>530914164</v>
      </c>
      <c r="D125" s="48" t="s">
        <v>27</v>
      </c>
      <c r="E125" s="16">
        <v>19500</v>
      </c>
      <c r="F125" s="16"/>
      <c r="G125" s="16">
        <f t="shared" si="0"/>
        <v>8803741.6100000031</v>
      </c>
      <c r="H125" s="37"/>
      <c r="I125" s="37"/>
    </row>
    <row r="126" spans="2:9" s="10" customFormat="1" ht="15.95" customHeight="1">
      <c r="B126" s="57">
        <v>44904</v>
      </c>
      <c r="C126" s="49">
        <v>530914161</v>
      </c>
      <c r="D126" s="48" t="s">
        <v>27</v>
      </c>
      <c r="E126" s="16">
        <v>250755</v>
      </c>
      <c r="F126" s="16"/>
      <c r="G126" s="16">
        <f t="shared" si="0"/>
        <v>9054496.6100000031</v>
      </c>
      <c r="H126" s="37"/>
      <c r="I126" s="37"/>
    </row>
    <row r="127" spans="2:9" s="10" customFormat="1" ht="15.95" customHeight="1">
      <c r="B127" s="57">
        <v>44904</v>
      </c>
      <c r="C127" s="49">
        <v>28875664639</v>
      </c>
      <c r="D127" s="48" t="s">
        <v>1382</v>
      </c>
      <c r="E127" s="16">
        <v>350000</v>
      </c>
      <c r="F127" s="16"/>
      <c r="G127" s="16">
        <f t="shared" si="0"/>
        <v>9404496.6100000031</v>
      </c>
      <c r="H127" s="37"/>
      <c r="I127" s="37"/>
    </row>
    <row r="128" spans="2:9" s="10" customFormat="1" ht="15.95" customHeight="1">
      <c r="B128" s="57">
        <v>44904</v>
      </c>
      <c r="C128" s="49">
        <v>21458756</v>
      </c>
      <c r="D128" s="48" t="s">
        <v>27</v>
      </c>
      <c r="E128" s="16">
        <v>10000000</v>
      </c>
      <c r="F128" s="16"/>
      <c r="G128" s="16">
        <f t="shared" si="0"/>
        <v>19404496.610000003</v>
      </c>
      <c r="H128" s="37"/>
      <c r="I128" s="37"/>
    </row>
    <row r="129" spans="2:9" s="10" customFormat="1" ht="15.95" customHeight="1">
      <c r="B129" s="57">
        <v>44904</v>
      </c>
      <c r="C129" s="49">
        <v>21458796</v>
      </c>
      <c r="D129" s="48" t="s">
        <v>27</v>
      </c>
      <c r="E129" s="16">
        <v>56500</v>
      </c>
      <c r="F129" s="16"/>
      <c r="G129" s="16">
        <f t="shared" si="0"/>
        <v>19460996.610000003</v>
      </c>
      <c r="H129" s="37"/>
      <c r="I129" s="37"/>
    </row>
    <row r="130" spans="2:9" s="10" customFormat="1" ht="15.95" customHeight="1">
      <c r="B130" s="57">
        <v>44904</v>
      </c>
      <c r="C130" s="49">
        <v>27402</v>
      </c>
      <c r="D130" s="48" t="s">
        <v>1279</v>
      </c>
      <c r="E130" s="16"/>
      <c r="F130" s="16">
        <v>22600</v>
      </c>
      <c r="G130" s="16">
        <f t="shared" si="0"/>
        <v>19438396.610000003</v>
      </c>
      <c r="H130" s="37"/>
      <c r="I130" s="37"/>
    </row>
    <row r="131" spans="2:9" s="10" customFormat="1" ht="15.95" customHeight="1">
      <c r="B131" s="57">
        <v>44904</v>
      </c>
      <c r="C131" s="49">
        <v>27434</v>
      </c>
      <c r="D131" s="48" t="s">
        <v>1303</v>
      </c>
      <c r="E131" s="16"/>
      <c r="F131" s="16">
        <v>40500</v>
      </c>
      <c r="G131" s="16">
        <f t="shared" si="0"/>
        <v>19397896.610000003</v>
      </c>
      <c r="H131" s="37"/>
      <c r="I131" s="37"/>
    </row>
    <row r="132" spans="2:9" s="10" customFormat="1" ht="15.95" customHeight="1">
      <c r="B132" s="57">
        <v>44904</v>
      </c>
      <c r="C132" s="49">
        <v>27453</v>
      </c>
      <c r="D132" s="48" t="s">
        <v>1312</v>
      </c>
      <c r="E132" s="16"/>
      <c r="F132" s="16">
        <v>48551.7</v>
      </c>
      <c r="G132" s="16">
        <f t="shared" si="0"/>
        <v>19349344.910000004</v>
      </c>
      <c r="H132" s="37"/>
      <c r="I132" s="37"/>
    </row>
    <row r="133" spans="2:9" s="10" customFormat="1" ht="15.95" customHeight="1">
      <c r="B133" s="57">
        <v>44904</v>
      </c>
      <c r="C133" s="49">
        <v>27401</v>
      </c>
      <c r="D133" s="48" t="s">
        <v>1315</v>
      </c>
      <c r="E133" s="16"/>
      <c r="F133" s="16">
        <v>54000</v>
      </c>
      <c r="G133" s="16">
        <f t="shared" si="0"/>
        <v>19295344.910000004</v>
      </c>
      <c r="H133" s="37"/>
      <c r="I133" s="37"/>
    </row>
    <row r="134" spans="2:9" s="10" customFormat="1" ht="15.95" customHeight="1">
      <c r="B134" s="57">
        <v>44904</v>
      </c>
      <c r="C134" s="49">
        <v>27407</v>
      </c>
      <c r="D134" s="48" t="s">
        <v>1322</v>
      </c>
      <c r="E134" s="16"/>
      <c r="F134" s="16">
        <v>56500</v>
      </c>
      <c r="G134" s="16">
        <f t="shared" si="0"/>
        <v>19238844.910000004</v>
      </c>
      <c r="H134" s="37"/>
      <c r="I134" s="37"/>
    </row>
    <row r="135" spans="2:9" s="10" customFormat="1" ht="15.95" customHeight="1">
      <c r="B135" s="57">
        <v>44904</v>
      </c>
      <c r="C135" s="49">
        <v>27435</v>
      </c>
      <c r="D135" s="48" t="s">
        <v>1323</v>
      </c>
      <c r="E135" s="16"/>
      <c r="F135" s="16">
        <v>56500</v>
      </c>
      <c r="G135" s="16">
        <f t="shared" si="0"/>
        <v>19182344.910000004</v>
      </c>
      <c r="H135" s="37"/>
      <c r="I135" s="37"/>
    </row>
    <row r="136" spans="2:9" s="10" customFormat="1" ht="15.95" customHeight="1">
      <c r="B136" s="57">
        <v>44904</v>
      </c>
      <c r="C136" s="49">
        <v>27447</v>
      </c>
      <c r="D136" s="48" t="s">
        <v>1329</v>
      </c>
      <c r="E136" s="16"/>
      <c r="F136" s="16">
        <v>64849.49</v>
      </c>
      <c r="G136" s="16">
        <f t="shared" si="0"/>
        <v>19117495.420000006</v>
      </c>
      <c r="H136" s="37"/>
      <c r="I136" s="37"/>
    </row>
    <row r="137" spans="2:9" s="10" customFormat="1" ht="15.95" customHeight="1">
      <c r="B137" s="57">
        <v>44904</v>
      </c>
      <c r="C137" s="49">
        <v>27395</v>
      </c>
      <c r="D137" s="48" t="s">
        <v>1336</v>
      </c>
      <c r="E137" s="16"/>
      <c r="F137" s="16">
        <v>90400</v>
      </c>
      <c r="G137" s="16">
        <f t="shared" si="0"/>
        <v>19027095.420000006</v>
      </c>
      <c r="H137" s="37"/>
      <c r="I137" s="37"/>
    </row>
    <row r="138" spans="2:9" s="10" customFormat="1" ht="15.95" customHeight="1">
      <c r="B138" s="57">
        <v>44904</v>
      </c>
      <c r="C138" s="49">
        <v>27489</v>
      </c>
      <c r="D138" s="48" t="s">
        <v>1346</v>
      </c>
      <c r="E138" s="16"/>
      <c r="F138" s="16">
        <v>135000</v>
      </c>
      <c r="G138" s="16">
        <f t="shared" si="0"/>
        <v>18892095.420000006</v>
      </c>
      <c r="H138" s="37"/>
      <c r="I138" s="37"/>
    </row>
    <row r="139" spans="2:9" s="10" customFormat="1" ht="15.95" customHeight="1">
      <c r="B139" s="57">
        <v>44904</v>
      </c>
      <c r="C139" s="49">
        <v>27458</v>
      </c>
      <c r="D139" s="48" t="s">
        <v>130</v>
      </c>
      <c r="E139" s="16"/>
      <c r="F139" s="16">
        <v>3000000</v>
      </c>
      <c r="G139" s="16">
        <f t="shared" si="0"/>
        <v>15892095.420000006</v>
      </c>
      <c r="H139" s="37"/>
      <c r="I139" s="37"/>
    </row>
    <row r="140" spans="2:9" s="10" customFormat="1" ht="15.95" customHeight="1">
      <c r="B140" s="57">
        <v>44904</v>
      </c>
      <c r="C140" s="49">
        <v>27370</v>
      </c>
      <c r="D140" s="48" t="s">
        <v>1376</v>
      </c>
      <c r="E140" s="16"/>
      <c r="F140" s="16">
        <v>1660068</v>
      </c>
      <c r="G140" s="16">
        <f t="shared" si="0"/>
        <v>14232027.420000006</v>
      </c>
      <c r="H140" s="37"/>
      <c r="I140" s="37"/>
    </row>
    <row r="141" spans="2:9" s="10" customFormat="1" ht="15.95" customHeight="1">
      <c r="B141" s="57">
        <v>44904</v>
      </c>
      <c r="C141" s="49">
        <v>28879567638</v>
      </c>
      <c r="D141" s="48" t="s">
        <v>130</v>
      </c>
      <c r="E141" s="16"/>
      <c r="F141" s="16">
        <v>5500000</v>
      </c>
      <c r="G141" s="16">
        <f t="shared" si="0"/>
        <v>8732027.4200000055</v>
      </c>
      <c r="H141" s="37"/>
      <c r="I141" s="37"/>
    </row>
    <row r="142" spans="2:9" s="10" customFormat="1" ht="15.95" customHeight="1">
      <c r="B142" s="57">
        <v>44907</v>
      </c>
      <c r="C142" s="49">
        <v>28906805644</v>
      </c>
      <c r="D142" s="48" t="s">
        <v>1382</v>
      </c>
      <c r="E142" s="16">
        <v>230000</v>
      </c>
      <c r="F142" s="16"/>
      <c r="G142" s="16">
        <f t="shared" si="0"/>
        <v>8962027.4200000055</v>
      </c>
      <c r="H142" s="37"/>
      <c r="I142" s="37"/>
    </row>
    <row r="143" spans="2:9" s="10" customFormat="1" ht="15.95" customHeight="1">
      <c r="B143" s="57">
        <v>44907</v>
      </c>
      <c r="C143" s="49">
        <v>27459</v>
      </c>
      <c r="D143" s="48" t="s">
        <v>1306</v>
      </c>
      <c r="E143" s="16"/>
      <c r="F143" s="16">
        <v>42000</v>
      </c>
      <c r="G143" s="16">
        <f t="shared" si="0"/>
        <v>8920027.4200000055</v>
      </c>
      <c r="H143" s="37"/>
      <c r="I143" s="37"/>
    </row>
    <row r="144" spans="2:9" s="10" customFormat="1" ht="15.95" customHeight="1">
      <c r="B144" s="57">
        <v>44907</v>
      </c>
      <c r="C144" s="49">
        <v>27405</v>
      </c>
      <c r="D144" s="48" t="s">
        <v>1321</v>
      </c>
      <c r="E144" s="16"/>
      <c r="F144" s="16">
        <v>56500</v>
      </c>
      <c r="G144" s="16">
        <f t="shared" si="0"/>
        <v>8863527.4200000055</v>
      </c>
      <c r="H144" s="37"/>
      <c r="I144" s="37"/>
    </row>
    <row r="145" spans="2:9" s="10" customFormat="1" ht="15.95" customHeight="1">
      <c r="B145" s="57">
        <v>44907</v>
      </c>
      <c r="C145" s="49">
        <v>27428</v>
      </c>
      <c r="D145" s="48" t="s">
        <v>1281</v>
      </c>
      <c r="E145" s="16"/>
      <c r="F145" s="16">
        <v>67800</v>
      </c>
      <c r="G145" s="16">
        <f t="shared" si="0"/>
        <v>8795727.4200000055</v>
      </c>
      <c r="H145" s="37"/>
      <c r="I145" s="37"/>
    </row>
    <row r="146" spans="2:9" s="10" customFormat="1" ht="15.95" customHeight="1">
      <c r="B146" s="57">
        <v>44908</v>
      </c>
      <c r="C146" s="49">
        <v>521116413</v>
      </c>
      <c r="D146" s="48" t="s">
        <v>27</v>
      </c>
      <c r="E146" s="16">
        <v>9100</v>
      </c>
      <c r="F146" s="16"/>
      <c r="G146" s="16">
        <f t="shared" si="0"/>
        <v>8804827.4200000055</v>
      </c>
      <c r="H146" s="37"/>
      <c r="I146" s="37"/>
    </row>
    <row r="147" spans="2:9" s="10" customFormat="1" ht="15.95" customHeight="1">
      <c r="B147" s="57">
        <v>44908</v>
      </c>
      <c r="C147" s="49">
        <v>521116411</v>
      </c>
      <c r="D147" s="48" t="s">
        <v>27</v>
      </c>
      <c r="E147" s="16">
        <v>339420</v>
      </c>
      <c r="F147" s="16"/>
      <c r="G147" s="16">
        <f t="shared" si="0"/>
        <v>9144247.4200000055</v>
      </c>
      <c r="H147" s="37"/>
      <c r="I147" s="37"/>
    </row>
    <row r="148" spans="2:9" s="10" customFormat="1" ht="15.95" customHeight="1">
      <c r="B148" s="57">
        <v>44908</v>
      </c>
      <c r="C148" s="49">
        <v>28922598104</v>
      </c>
      <c r="D148" s="48" t="s">
        <v>1382</v>
      </c>
      <c r="E148" s="16">
        <v>26300000</v>
      </c>
      <c r="F148" s="16"/>
      <c r="G148" s="16">
        <f t="shared" si="0"/>
        <v>35444247.420000002</v>
      </c>
      <c r="H148" s="37"/>
      <c r="I148" s="37"/>
    </row>
    <row r="149" spans="2:9" s="10" customFormat="1" ht="15.95" customHeight="1">
      <c r="B149" s="57">
        <v>44908</v>
      </c>
      <c r="C149" s="49">
        <v>21458757</v>
      </c>
      <c r="D149" s="48" t="s">
        <v>27</v>
      </c>
      <c r="E149" s="16">
        <v>10000000</v>
      </c>
      <c r="F149" s="16"/>
      <c r="G149" s="16">
        <f t="shared" si="0"/>
        <v>45444247.420000002</v>
      </c>
      <c r="H149" s="37"/>
      <c r="I149" s="37"/>
    </row>
    <row r="150" spans="2:9" s="10" customFormat="1" ht="15.95" customHeight="1">
      <c r="B150" s="57">
        <v>44908</v>
      </c>
      <c r="C150" s="49">
        <v>21458797</v>
      </c>
      <c r="D150" s="48" t="s">
        <v>27</v>
      </c>
      <c r="E150" s="16">
        <v>42000</v>
      </c>
      <c r="F150" s="16"/>
      <c r="G150" s="16">
        <f t="shared" si="0"/>
        <v>45486247.420000002</v>
      </c>
      <c r="H150" s="37"/>
      <c r="I150" s="37"/>
    </row>
    <row r="151" spans="2:9" s="10" customFormat="1" ht="15.95" customHeight="1">
      <c r="B151" s="57">
        <v>44908</v>
      </c>
      <c r="C151" s="49">
        <v>27454</v>
      </c>
      <c r="D151" s="48" t="s">
        <v>1263</v>
      </c>
      <c r="E151" s="16"/>
      <c r="F151" s="16">
        <v>4000</v>
      </c>
      <c r="G151" s="16">
        <f t="shared" si="0"/>
        <v>45482247.420000002</v>
      </c>
      <c r="H151" s="37"/>
      <c r="I151" s="37"/>
    </row>
    <row r="152" spans="2:9" s="10" customFormat="1" ht="15.95" customHeight="1">
      <c r="B152" s="57">
        <v>44908</v>
      </c>
      <c r="C152" s="49">
        <v>27464</v>
      </c>
      <c r="D152" s="48" t="s">
        <v>1264</v>
      </c>
      <c r="E152" s="16"/>
      <c r="F152" s="16">
        <v>10000</v>
      </c>
      <c r="G152" s="16">
        <f t="shared" si="0"/>
        <v>45472247.420000002</v>
      </c>
      <c r="H152" s="37"/>
      <c r="I152" s="37"/>
    </row>
    <row r="153" spans="2:9" s="10" customFormat="1" ht="15.95" customHeight="1">
      <c r="B153" s="57">
        <v>44908</v>
      </c>
      <c r="C153" s="49">
        <v>27465</v>
      </c>
      <c r="D153" s="48" t="s">
        <v>1284</v>
      </c>
      <c r="E153" s="16"/>
      <c r="F153" s="16">
        <v>27000</v>
      </c>
      <c r="G153" s="16">
        <f t="shared" si="0"/>
        <v>45445247.420000002</v>
      </c>
      <c r="H153" s="37"/>
      <c r="I153" s="37"/>
    </row>
    <row r="154" spans="2:9" s="10" customFormat="1" ht="15.95" customHeight="1">
      <c r="B154" s="57">
        <v>44908</v>
      </c>
      <c r="C154" s="49">
        <v>27463</v>
      </c>
      <c r="D154" s="48" t="s">
        <v>94</v>
      </c>
      <c r="E154" s="16"/>
      <c r="F154" s="16">
        <v>152542.35</v>
      </c>
      <c r="G154" s="16">
        <f t="shared" si="0"/>
        <v>45292705.07</v>
      </c>
      <c r="H154" s="37"/>
      <c r="I154" s="37"/>
    </row>
    <row r="155" spans="2:9" s="10" customFormat="1" ht="15.95" customHeight="1">
      <c r="B155" s="57">
        <v>44908</v>
      </c>
      <c r="C155" s="49">
        <v>27461</v>
      </c>
      <c r="D155" s="48" t="s">
        <v>85</v>
      </c>
      <c r="E155" s="16"/>
      <c r="F155" s="16">
        <v>427128.85</v>
      </c>
      <c r="G155" s="16">
        <f t="shared" si="0"/>
        <v>44865576.219999999</v>
      </c>
      <c r="H155" s="37"/>
      <c r="I155" s="37"/>
    </row>
    <row r="156" spans="2:9" s="10" customFormat="1" ht="15.95" customHeight="1">
      <c r="B156" s="57">
        <v>44908</v>
      </c>
      <c r="C156" s="49">
        <v>27471</v>
      </c>
      <c r="D156" s="48" t="s">
        <v>130</v>
      </c>
      <c r="E156" s="16"/>
      <c r="F156" s="16">
        <v>1500000</v>
      </c>
      <c r="G156" s="16">
        <f t="shared" si="0"/>
        <v>43365576.219999999</v>
      </c>
      <c r="H156" s="37"/>
      <c r="I156" s="37"/>
    </row>
    <row r="157" spans="2:9" s="10" customFormat="1" ht="15.95" customHeight="1">
      <c r="B157" s="57">
        <v>44908</v>
      </c>
      <c r="C157" s="49">
        <v>27460</v>
      </c>
      <c r="D157" s="48" t="s">
        <v>85</v>
      </c>
      <c r="E157" s="16"/>
      <c r="F157" s="16">
        <v>2131277.79</v>
      </c>
      <c r="G157" s="16">
        <f t="shared" si="0"/>
        <v>41234298.43</v>
      </c>
      <c r="H157" s="37"/>
      <c r="I157" s="37"/>
    </row>
    <row r="158" spans="2:9" s="10" customFormat="1" ht="15.95" customHeight="1">
      <c r="B158" s="57">
        <v>44908</v>
      </c>
      <c r="C158" s="49">
        <v>27462</v>
      </c>
      <c r="D158" s="48" t="s">
        <v>85</v>
      </c>
      <c r="E158" s="16"/>
      <c r="F158" s="16">
        <v>2749002.15</v>
      </c>
      <c r="G158" s="16">
        <f t="shared" si="0"/>
        <v>38485296.280000001</v>
      </c>
      <c r="H158" s="37"/>
      <c r="I158" s="37"/>
    </row>
    <row r="159" spans="2:9" s="10" customFormat="1" ht="15.95" customHeight="1">
      <c r="B159" s="57">
        <v>44908</v>
      </c>
      <c r="C159" s="49">
        <v>27455</v>
      </c>
      <c r="D159" s="48" t="s">
        <v>111</v>
      </c>
      <c r="E159" s="16"/>
      <c r="F159" s="16">
        <v>4132605.4</v>
      </c>
      <c r="G159" s="16">
        <f t="shared" si="0"/>
        <v>34352690.880000003</v>
      </c>
      <c r="H159" s="37"/>
      <c r="I159" s="37"/>
    </row>
    <row r="160" spans="2:9" s="10" customFormat="1" ht="15.95" customHeight="1">
      <c r="B160" s="57">
        <v>44908</v>
      </c>
      <c r="C160" s="49">
        <v>27467</v>
      </c>
      <c r="D160" s="48" t="s">
        <v>130</v>
      </c>
      <c r="E160" s="16"/>
      <c r="F160" s="16">
        <v>5000000</v>
      </c>
      <c r="G160" s="16">
        <f t="shared" si="0"/>
        <v>29352690.880000003</v>
      </c>
      <c r="H160" s="37"/>
      <c r="I160" s="37"/>
    </row>
    <row r="161" spans="2:9" s="10" customFormat="1" ht="15.95" customHeight="1">
      <c r="B161" s="57">
        <v>44908</v>
      </c>
      <c r="C161" s="49">
        <v>27468</v>
      </c>
      <c r="D161" s="48" t="s">
        <v>130</v>
      </c>
      <c r="E161" s="16"/>
      <c r="F161" s="16">
        <v>5000000</v>
      </c>
      <c r="G161" s="16">
        <f t="shared" si="0"/>
        <v>24352690.880000003</v>
      </c>
      <c r="H161" s="37"/>
      <c r="I161" s="37"/>
    </row>
    <row r="162" spans="2:9" s="10" customFormat="1" ht="15.95" customHeight="1">
      <c r="B162" s="57">
        <v>44908</v>
      </c>
      <c r="C162" s="49">
        <v>27469</v>
      </c>
      <c r="D162" s="48" t="s">
        <v>130</v>
      </c>
      <c r="E162" s="16"/>
      <c r="F162" s="16">
        <v>5000000</v>
      </c>
      <c r="G162" s="16">
        <f t="shared" si="0"/>
        <v>19352690.880000003</v>
      </c>
      <c r="H162" s="37"/>
      <c r="I162" s="37"/>
    </row>
    <row r="163" spans="2:9" s="10" customFormat="1" ht="15.95" customHeight="1">
      <c r="B163" s="57">
        <v>44908</v>
      </c>
      <c r="C163" s="49">
        <v>27470</v>
      </c>
      <c r="D163" s="48" t="s">
        <v>130</v>
      </c>
      <c r="E163" s="16"/>
      <c r="F163" s="16">
        <v>5000000</v>
      </c>
      <c r="G163" s="16">
        <f t="shared" si="0"/>
        <v>14352690.880000003</v>
      </c>
      <c r="H163" s="37"/>
      <c r="I163" s="37"/>
    </row>
    <row r="164" spans="2:9" s="10" customFormat="1" ht="15.95" customHeight="1">
      <c r="B164" s="57">
        <v>44908</v>
      </c>
      <c r="C164" s="49">
        <v>27549</v>
      </c>
      <c r="D164" s="48" t="s">
        <v>130</v>
      </c>
      <c r="E164" s="16"/>
      <c r="F164" s="16">
        <v>5000000</v>
      </c>
      <c r="G164" s="16">
        <f t="shared" si="0"/>
        <v>9352690.8800000027</v>
      </c>
      <c r="H164" s="37"/>
      <c r="I164" s="37"/>
    </row>
    <row r="165" spans="2:9" s="10" customFormat="1" ht="15.95" customHeight="1">
      <c r="B165" s="57">
        <v>44910</v>
      </c>
      <c r="C165" s="49">
        <v>521118648</v>
      </c>
      <c r="D165" s="48" t="s">
        <v>27</v>
      </c>
      <c r="E165" s="16">
        <v>5000</v>
      </c>
      <c r="F165" s="16"/>
      <c r="G165" s="16">
        <f t="shared" si="0"/>
        <v>9357690.8800000027</v>
      </c>
      <c r="H165" s="37"/>
      <c r="I165" s="37"/>
    </row>
    <row r="166" spans="2:9" s="10" customFormat="1" ht="15.95" customHeight="1">
      <c r="B166" s="57">
        <v>44910</v>
      </c>
      <c r="C166" s="49">
        <v>521118643</v>
      </c>
      <c r="D166" s="48" t="s">
        <v>27</v>
      </c>
      <c r="E166" s="16">
        <v>5000</v>
      </c>
      <c r="F166" s="16"/>
      <c r="G166" s="16">
        <f t="shared" si="0"/>
        <v>9362690.8800000027</v>
      </c>
      <c r="H166" s="37"/>
      <c r="I166" s="37"/>
    </row>
    <row r="167" spans="2:9" s="10" customFormat="1" ht="15.95" customHeight="1">
      <c r="B167" s="57">
        <v>44910</v>
      </c>
      <c r="C167" s="49">
        <v>521118646</v>
      </c>
      <c r="D167" s="48" t="s">
        <v>27</v>
      </c>
      <c r="E167" s="16">
        <v>10000</v>
      </c>
      <c r="F167" s="16"/>
      <c r="G167" s="16">
        <f t="shared" si="0"/>
        <v>9372690.8800000027</v>
      </c>
      <c r="H167" s="37"/>
      <c r="I167" s="37"/>
    </row>
    <row r="168" spans="2:9" s="10" customFormat="1" ht="15.95" customHeight="1">
      <c r="B168" s="57">
        <v>44910</v>
      </c>
      <c r="C168" s="49">
        <v>521118647</v>
      </c>
      <c r="D168" s="48" t="s">
        <v>27</v>
      </c>
      <c r="E168" s="16">
        <v>357520</v>
      </c>
      <c r="F168" s="16"/>
      <c r="G168" s="16">
        <f t="shared" si="0"/>
        <v>9730210.8800000027</v>
      </c>
      <c r="H168" s="37"/>
      <c r="I168" s="37"/>
    </row>
    <row r="169" spans="2:9" s="10" customFormat="1" ht="15.95" customHeight="1">
      <c r="B169" s="57">
        <v>44910</v>
      </c>
      <c r="C169" s="49">
        <v>21458763</v>
      </c>
      <c r="D169" s="48" t="s">
        <v>27</v>
      </c>
      <c r="E169" s="16">
        <v>5000000</v>
      </c>
      <c r="F169" s="16"/>
      <c r="G169" s="16">
        <f t="shared" si="0"/>
        <v>14730210.880000003</v>
      </c>
      <c r="H169" s="37"/>
      <c r="I169" s="37"/>
    </row>
    <row r="170" spans="2:9" s="10" customFormat="1" ht="15.95" customHeight="1">
      <c r="B170" s="57">
        <v>44910</v>
      </c>
      <c r="C170" s="49">
        <v>21458762</v>
      </c>
      <c r="D170" s="48" t="s">
        <v>27</v>
      </c>
      <c r="E170" s="16">
        <v>5000000</v>
      </c>
      <c r="F170" s="16"/>
      <c r="G170" s="16">
        <f t="shared" si="0"/>
        <v>19730210.880000003</v>
      </c>
      <c r="H170" s="37"/>
      <c r="I170" s="37"/>
    </row>
    <row r="171" spans="2:9" s="10" customFormat="1" ht="15.95" customHeight="1">
      <c r="B171" s="57">
        <v>44910</v>
      </c>
      <c r="C171" s="49">
        <v>21458720</v>
      </c>
      <c r="D171" s="48" t="s">
        <v>27</v>
      </c>
      <c r="E171" s="16">
        <v>20000000</v>
      </c>
      <c r="F171" s="16"/>
      <c r="G171" s="16">
        <f t="shared" si="0"/>
        <v>39730210.880000003</v>
      </c>
      <c r="H171" s="37"/>
      <c r="I171" s="37"/>
    </row>
    <row r="172" spans="2:9" s="10" customFormat="1" ht="15.95" customHeight="1">
      <c r="B172" s="57">
        <v>44910</v>
      </c>
      <c r="C172" s="49">
        <v>27479</v>
      </c>
      <c r="D172" s="48" t="s">
        <v>119</v>
      </c>
      <c r="E172" s="16"/>
      <c r="F172" s="16">
        <v>38954.76</v>
      </c>
      <c r="G172" s="16">
        <f t="shared" si="0"/>
        <v>39691256.120000005</v>
      </c>
      <c r="H172" s="37"/>
      <c r="I172" s="37"/>
    </row>
    <row r="173" spans="2:9" s="10" customFormat="1" ht="15.95" customHeight="1">
      <c r="B173" s="57">
        <v>44910</v>
      </c>
      <c r="C173" s="49">
        <v>27476</v>
      </c>
      <c r="D173" s="48" t="s">
        <v>1307</v>
      </c>
      <c r="E173" s="16"/>
      <c r="F173" s="16">
        <v>43266.04</v>
      </c>
      <c r="G173" s="16">
        <f t="shared" si="0"/>
        <v>39647990.080000006</v>
      </c>
      <c r="H173" s="37"/>
      <c r="I173" s="37"/>
    </row>
    <row r="174" spans="2:9" s="10" customFormat="1" ht="15.95" customHeight="1">
      <c r="B174" s="57">
        <v>44910</v>
      </c>
      <c r="C174" s="49">
        <v>27539</v>
      </c>
      <c r="D174" s="48" t="s">
        <v>1314</v>
      </c>
      <c r="E174" s="16"/>
      <c r="F174" s="16">
        <v>50000</v>
      </c>
      <c r="G174" s="16">
        <f t="shared" si="0"/>
        <v>39597990.080000006</v>
      </c>
      <c r="H174" s="37"/>
      <c r="I174" s="37"/>
    </row>
    <row r="175" spans="2:9" s="10" customFormat="1" ht="15.95" customHeight="1">
      <c r="B175" s="57">
        <v>44910</v>
      </c>
      <c r="C175" s="49">
        <v>27474</v>
      </c>
      <c r="D175" s="48" t="s">
        <v>78</v>
      </c>
      <c r="E175" s="109"/>
      <c r="F175" s="109">
        <v>1258126.1399999999</v>
      </c>
      <c r="G175" s="109">
        <f t="shared" si="0"/>
        <v>38339863.940000005</v>
      </c>
      <c r="H175" s="37"/>
      <c r="I175" s="37"/>
    </row>
    <row r="176" spans="2:9" s="10" customFormat="1" ht="15.95" customHeight="1">
      <c r="B176" s="57">
        <v>44910</v>
      </c>
      <c r="C176" s="49">
        <v>27473</v>
      </c>
      <c r="D176" s="48" t="s">
        <v>78</v>
      </c>
      <c r="E176" s="109"/>
      <c r="F176" s="109">
        <v>1285523.53</v>
      </c>
      <c r="G176" s="109">
        <f t="shared" si="0"/>
        <v>37054340.410000004</v>
      </c>
      <c r="H176" s="37"/>
      <c r="I176" s="37"/>
    </row>
    <row r="177" spans="2:9" s="10" customFormat="1" ht="15.95" customHeight="1">
      <c r="B177" s="57">
        <v>44910</v>
      </c>
      <c r="C177" s="49">
        <v>27475</v>
      </c>
      <c r="D177" s="48" t="s">
        <v>108</v>
      </c>
      <c r="E177" s="109"/>
      <c r="F177" s="109">
        <v>4507940</v>
      </c>
      <c r="G177" s="109">
        <f t="shared" si="0"/>
        <v>32546400.410000004</v>
      </c>
      <c r="H177" s="37"/>
      <c r="I177" s="37"/>
    </row>
    <row r="178" spans="2:9" s="10" customFormat="1" ht="15.95" customHeight="1">
      <c r="B178" s="57">
        <v>44910</v>
      </c>
      <c r="C178" s="49">
        <v>27472</v>
      </c>
      <c r="D178" s="48" t="s">
        <v>1363</v>
      </c>
      <c r="E178" s="109"/>
      <c r="F178" s="109">
        <v>4615290</v>
      </c>
      <c r="G178" s="109">
        <f t="shared" si="0"/>
        <v>27931110.410000004</v>
      </c>
      <c r="H178" s="37"/>
      <c r="I178" s="37"/>
    </row>
    <row r="179" spans="2:9" s="10" customFormat="1" ht="15.95" customHeight="1">
      <c r="B179" s="57">
        <v>44910</v>
      </c>
      <c r="C179" s="49">
        <v>27484</v>
      </c>
      <c r="D179" s="48" t="s">
        <v>1364</v>
      </c>
      <c r="E179" s="109"/>
      <c r="F179" s="109">
        <v>7000000</v>
      </c>
      <c r="G179" s="109">
        <f t="shared" si="0"/>
        <v>20931110.410000004</v>
      </c>
      <c r="H179" s="37"/>
      <c r="I179" s="37"/>
    </row>
    <row r="180" spans="2:9" s="10" customFormat="1" ht="15.95" customHeight="1">
      <c r="B180" s="57">
        <v>44910</v>
      </c>
      <c r="C180" s="49">
        <v>27550</v>
      </c>
      <c r="D180" s="48" t="s">
        <v>130</v>
      </c>
      <c r="E180" s="109"/>
      <c r="F180" s="109">
        <v>10000000</v>
      </c>
      <c r="G180" s="109">
        <f t="shared" si="0"/>
        <v>10931110.410000004</v>
      </c>
      <c r="H180" s="37"/>
      <c r="I180" s="37"/>
    </row>
    <row r="181" spans="2:9" s="10" customFormat="1" ht="15.95" customHeight="1">
      <c r="B181" s="57">
        <v>44910</v>
      </c>
      <c r="C181" s="49">
        <v>28947618500</v>
      </c>
      <c r="D181" s="48" t="s">
        <v>130</v>
      </c>
      <c r="E181" s="109"/>
      <c r="F181" s="109">
        <v>1300000</v>
      </c>
      <c r="G181" s="109">
        <f t="shared" si="0"/>
        <v>9631110.4100000039</v>
      </c>
      <c r="H181" s="37"/>
      <c r="I181" s="37"/>
    </row>
    <row r="182" spans="2:9" s="10" customFormat="1" ht="15.95" customHeight="1">
      <c r="B182" s="57">
        <v>44911</v>
      </c>
      <c r="C182" s="49">
        <v>21458767</v>
      </c>
      <c r="D182" s="48" t="s">
        <v>27</v>
      </c>
      <c r="E182" s="109">
        <v>1500000</v>
      </c>
      <c r="F182" s="109"/>
      <c r="G182" s="109">
        <f t="shared" si="0"/>
        <v>11131110.410000004</v>
      </c>
      <c r="H182" s="37"/>
      <c r="I182" s="37"/>
    </row>
    <row r="183" spans="2:9" s="10" customFormat="1" ht="15.95" customHeight="1">
      <c r="B183" s="57">
        <v>44911</v>
      </c>
      <c r="C183" s="49">
        <v>21458764</v>
      </c>
      <c r="D183" s="48" t="s">
        <v>27</v>
      </c>
      <c r="E183" s="109">
        <v>5000000</v>
      </c>
      <c r="F183" s="109"/>
      <c r="G183" s="109">
        <f t="shared" si="0"/>
        <v>16131110.410000004</v>
      </c>
      <c r="H183" s="37"/>
      <c r="I183" s="37"/>
    </row>
    <row r="184" spans="2:9" s="10" customFormat="1" ht="15.95" customHeight="1">
      <c r="B184" s="57">
        <v>44911</v>
      </c>
      <c r="C184" s="49">
        <v>27482</v>
      </c>
      <c r="D184" s="48" t="s">
        <v>1332</v>
      </c>
      <c r="E184" s="109"/>
      <c r="F184" s="109">
        <v>73126</v>
      </c>
      <c r="G184" s="109">
        <f t="shared" si="0"/>
        <v>16057984.410000004</v>
      </c>
      <c r="H184" s="37"/>
      <c r="I184" s="37"/>
    </row>
    <row r="185" spans="2:9" s="10" customFormat="1" ht="15.95" customHeight="1">
      <c r="B185" s="57">
        <v>44911</v>
      </c>
      <c r="C185" s="49">
        <v>27478</v>
      </c>
      <c r="D185" s="48" t="s">
        <v>1355</v>
      </c>
      <c r="E185" s="109"/>
      <c r="F185" s="109">
        <v>843426.77</v>
      </c>
      <c r="G185" s="109">
        <f t="shared" si="0"/>
        <v>15214557.640000004</v>
      </c>
      <c r="H185" s="37"/>
      <c r="I185" s="37"/>
    </row>
    <row r="186" spans="2:9" s="10" customFormat="1" ht="15.95" customHeight="1">
      <c r="B186" s="57">
        <v>44911</v>
      </c>
      <c r="C186" s="49">
        <v>28959807479</v>
      </c>
      <c r="D186" s="48" t="s">
        <v>130</v>
      </c>
      <c r="E186" s="109"/>
      <c r="F186" s="109">
        <v>5600000</v>
      </c>
      <c r="G186" s="109">
        <f t="shared" si="0"/>
        <v>9614557.6400000043</v>
      </c>
      <c r="H186" s="37"/>
      <c r="I186" s="37"/>
    </row>
    <row r="187" spans="2:9" s="10" customFormat="1" ht="15.95" customHeight="1">
      <c r="B187" s="57">
        <v>44914</v>
      </c>
      <c r="C187" s="49">
        <v>28992079310</v>
      </c>
      <c r="D187" s="48" t="s">
        <v>1382</v>
      </c>
      <c r="E187" s="109">
        <v>300000</v>
      </c>
      <c r="F187" s="109"/>
      <c r="G187" s="109">
        <f t="shared" si="0"/>
        <v>9914557.6400000043</v>
      </c>
      <c r="H187" s="37"/>
      <c r="I187" s="37"/>
    </row>
    <row r="188" spans="2:9" s="10" customFormat="1" ht="15.95" customHeight="1">
      <c r="B188" s="57">
        <v>44914</v>
      </c>
      <c r="C188" s="49">
        <v>21458761</v>
      </c>
      <c r="D188" s="48" t="s">
        <v>27</v>
      </c>
      <c r="E188" s="109">
        <v>3000000</v>
      </c>
      <c r="F188" s="109"/>
      <c r="G188" s="109">
        <f t="shared" si="0"/>
        <v>12914557.640000004</v>
      </c>
      <c r="H188" s="37"/>
      <c r="I188" s="37"/>
    </row>
    <row r="189" spans="2:9" s="10" customFormat="1" ht="15.95" customHeight="1">
      <c r="B189" s="57">
        <v>44914</v>
      </c>
      <c r="C189" s="49">
        <v>21458765</v>
      </c>
      <c r="D189" s="48" t="s">
        <v>27</v>
      </c>
      <c r="E189" s="109">
        <v>5000000</v>
      </c>
      <c r="F189" s="109"/>
      <c r="G189" s="109">
        <f t="shared" si="0"/>
        <v>17914557.640000004</v>
      </c>
      <c r="H189" s="37"/>
      <c r="I189" s="37"/>
    </row>
    <row r="190" spans="2:9" s="10" customFormat="1" ht="15.95" customHeight="1">
      <c r="B190" s="57">
        <v>44914</v>
      </c>
      <c r="C190" s="49">
        <v>27487</v>
      </c>
      <c r="D190" s="48" t="s">
        <v>98</v>
      </c>
      <c r="E190" s="109"/>
      <c r="F190" s="109">
        <v>6970</v>
      </c>
      <c r="G190" s="109">
        <f t="shared" si="0"/>
        <v>17907587.640000004</v>
      </c>
      <c r="H190" s="37"/>
      <c r="I190" s="37"/>
    </row>
    <row r="191" spans="2:9" s="10" customFormat="1" ht="15.95" customHeight="1">
      <c r="B191" s="57">
        <v>44914</v>
      </c>
      <c r="C191" s="49">
        <v>27517</v>
      </c>
      <c r="D191" s="48" t="s">
        <v>1266</v>
      </c>
      <c r="E191" s="109"/>
      <c r="F191" s="109">
        <v>12204</v>
      </c>
      <c r="G191" s="109">
        <f t="shared" si="0"/>
        <v>17895383.640000004</v>
      </c>
      <c r="H191" s="37"/>
      <c r="I191" s="37"/>
    </row>
    <row r="192" spans="2:9" s="10" customFormat="1" ht="15.95" customHeight="1">
      <c r="B192" s="57">
        <v>44914</v>
      </c>
      <c r="C192" s="49">
        <v>27409</v>
      </c>
      <c r="D192" s="48" t="s">
        <v>1270</v>
      </c>
      <c r="E192" s="109"/>
      <c r="F192" s="109">
        <v>18000</v>
      </c>
      <c r="G192" s="109">
        <f t="shared" si="0"/>
        <v>17877383.640000004</v>
      </c>
      <c r="H192" s="37"/>
      <c r="I192" s="37"/>
    </row>
    <row r="193" spans="2:9" s="10" customFormat="1" ht="15.95" customHeight="1">
      <c r="B193" s="57">
        <v>44914</v>
      </c>
      <c r="C193" s="49">
        <v>27390</v>
      </c>
      <c r="D193" s="48" t="s">
        <v>1275</v>
      </c>
      <c r="E193" s="109"/>
      <c r="F193" s="109">
        <v>22500</v>
      </c>
      <c r="G193" s="109">
        <f t="shared" si="0"/>
        <v>17854883.640000004</v>
      </c>
      <c r="H193" s="37"/>
      <c r="I193" s="37"/>
    </row>
    <row r="194" spans="2:9" s="10" customFormat="1" ht="15.95" customHeight="1">
      <c r="B194" s="57">
        <v>44914</v>
      </c>
      <c r="C194" s="49">
        <v>27393</v>
      </c>
      <c r="D194" s="48" t="s">
        <v>1380</v>
      </c>
      <c r="E194" s="109"/>
      <c r="F194" s="109">
        <v>22600</v>
      </c>
      <c r="G194" s="109">
        <f t="shared" si="0"/>
        <v>17832283.640000004</v>
      </c>
      <c r="H194" s="37"/>
      <c r="I194" s="37"/>
    </row>
    <row r="195" spans="2:9" s="10" customFormat="1" ht="15.95" customHeight="1">
      <c r="B195" s="57">
        <v>44914</v>
      </c>
      <c r="C195" s="49">
        <v>27396</v>
      </c>
      <c r="D195" s="48" t="s">
        <v>1283</v>
      </c>
      <c r="E195" s="109"/>
      <c r="F195" s="109">
        <v>27000</v>
      </c>
      <c r="G195" s="109">
        <f t="shared" si="0"/>
        <v>17805283.640000004</v>
      </c>
      <c r="H195" s="37"/>
      <c r="I195" s="37"/>
    </row>
    <row r="196" spans="2:9" s="10" customFormat="1" ht="15.95" customHeight="1">
      <c r="B196" s="57">
        <v>44914</v>
      </c>
      <c r="C196" s="49">
        <v>27389</v>
      </c>
      <c r="D196" s="48" t="s">
        <v>104</v>
      </c>
      <c r="E196" s="109"/>
      <c r="F196" s="109">
        <v>28250</v>
      </c>
      <c r="G196" s="109">
        <f t="shared" si="0"/>
        <v>17777033.640000004</v>
      </c>
      <c r="H196" s="37"/>
      <c r="I196" s="37"/>
    </row>
    <row r="197" spans="2:9" s="10" customFormat="1" ht="15.95" customHeight="1">
      <c r="B197" s="57">
        <v>44914</v>
      </c>
      <c r="C197" s="49">
        <v>27394</v>
      </c>
      <c r="D197" s="48" t="s">
        <v>1286</v>
      </c>
      <c r="E197" s="109"/>
      <c r="F197" s="109">
        <v>28250</v>
      </c>
      <c r="G197" s="109">
        <f t="shared" si="0"/>
        <v>17748783.640000004</v>
      </c>
      <c r="H197" s="37"/>
      <c r="I197" s="37"/>
    </row>
    <row r="198" spans="2:9" s="10" customFormat="1" ht="15.95" customHeight="1">
      <c r="B198" s="57">
        <v>44914</v>
      </c>
      <c r="C198" s="49">
        <v>27485</v>
      </c>
      <c r="D198" s="48" t="s">
        <v>99</v>
      </c>
      <c r="E198" s="109"/>
      <c r="F198" s="109">
        <v>30690</v>
      </c>
      <c r="G198" s="109">
        <f t="shared" si="0"/>
        <v>17718093.640000004</v>
      </c>
      <c r="H198" s="37"/>
      <c r="I198" s="37"/>
    </row>
    <row r="199" spans="2:9" s="10" customFormat="1" ht="15.95" customHeight="1">
      <c r="B199" s="57">
        <v>44914</v>
      </c>
      <c r="C199" s="49">
        <v>27388</v>
      </c>
      <c r="D199" s="48" t="s">
        <v>1293</v>
      </c>
      <c r="E199" s="109"/>
      <c r="F199" s="109">
        <v>33900</v>
      </c>
      <c r="G199" s="109">
        <f t="shared" si="0"/>
        <v>17684193.640000004</v>
      </c>
      <c r="H199" s="37"/>
      <c r="I199" s="37"/>
    </row>
    <row r="200" spans="2:9" s="10" customFormat="1" ht="15.95" customHeight="1">
      <c r="B200" s="57">
        <v>44914</v>
      </c>
      <c r="C200" s="49">
        <v>27518</v>
      </c>
      <c r="D200" s="48" t="s">
        <v>1305</v>
      </c>
      <c r="E200" s="109"/>
      <c r="F200" s="109">
        <v>41860</v>
      </c>
      <c r="G200" s="109">
        <f t="shared" si="0"/>
        <v>17642333.640000004</v>
      </c>
      <c r="H200" s="37"/>
      <c r="I200" s="37"/>
    </row>
    <row r="201" spans="2:9" s="10" customFormat="1" ht="15.95" customHeight="1">
      <c r="B201" s="57">
        <v>44914</v>
      </c>
      <c r="C201" s="49">
        <v>27437</v>
      </c>
      <c r="D201" s="48" t="s">
        <v>1310</v>
      </c>
      <c r="E201" s="109"/>
      <c r="F201" s="109">
        <v>45200</v>
      </c>
      <c r="G201" s="109">
        <f t="shared" si="0"/>
        <v>17597133.640000004</v>
      </c>
      <c r="H201" s="37"/>
      <c r="I201" s="37"/>
    </row>
    <row r="202" spans="2:9" s="10" customFormat="1" ht="15.95" customHeight="1">
      <c r="B202" s="57">
        <v>44914</v>
      </c>
      <c r="C202" s="49">
        <v>27499</v>
      </c>
      <c r="D202" s="48" t="s">
        <v>1327</v>
      </c>
      <c r="E202" s="109"/>
      <c r="F202" s="109">
        <v>58760</v>
      </c>
      <c r="G202" s="109">
        <f t="shared" si="0"/>
        <v>17538373.640000004</v>
      </c>
      <c r="H202" s="37"/>
      <c r="I202" s="37"/>
    </row>
    <row r="203" spans="2:9" s="10" customFormat="1" ht="15.95" customHeight="1">
      <c r="B203" s="57">
        <v>44914</v>
      </c>
      <c r="C203" s="49">
        <v>27523</v>
      </c>
      <c r="D203" s="48" t="s">
        <v>1379</v>
      </c>
      <c r="E203" s="109"/>
      <c r="F203" s="109">
        <v>68829.67</v>
      </c>
      <c r="G203" s="109">
        <f t="shared" si="0"/>
        <v>17469543.970000003</v>
      </c>
      <c r="H203" s="37"/>
      <c r="I203" s="37"/>
    </row>
    <row r="204" spans="2:9" s="10" customFormat="1" ht="15.95" customHeight="1">
      <c r="B204" s="57">
        <v>44914</v>
      </c>
      <c r="C204" s="49">
        <v>27520</v>
      </c>
      <c r="D204" s="48" t="s">
        <v>1337</v>
      </c>
      <c r="E204" s="109"/>
      <c r="F204" s="109">
        <v>97219.8</v>
      </c>
      <c r="G204" s="109">
        <f t="shared" si="0"/>
        <v>17372324.170000002</v>
      </c>
      <c r="H204" s="37"/>
      <c r="I204" s="37"/>
    </row>
    <row r="205" spans="2:9" s="10" customFormat="1" ht="15.95" customHeight="1">
      <c r="B205" s="57">
        <v>44914</v>
      </c>
      <c r="C205" s="49">
        <v>27492</v>
      </c>
      <c r="D205" s="48" t="s">
        <v>1343</v>
      </c>
      <c r="E205" s="109"/>
      <c r="F205" s="109">
        <v>129120</v>
      </c>
      <c r="G205" s="109">
        <f t="shared" si="0"/>
        <v>17243204.170000002</v>
      </c>
      <c r="H205" s="37"/>
      <c r="I205" s="37"/>
    </row>
    <row r="206" spans="2:9" s="10" customFormat="1" ht="15.95" customHeight="1">
      <c r="B206" s="57">
        <v>44914</v>
      </c>
      <c r="C206" s="49">
        <v>27521</v>
      </c>
      <c r="D206" s="48" t="s">
        <v>1344</v>
      </c>
      <c r="E206" s="109"/>
      <c r="F206" s="109">
        <v>133905</v>
      </c>
      <c r="G206" s="109">
        <f t="shared" si="0"/>
        <v>17109299.170000002</v>
      </c>
      <c r="H206" s="37"/>
      <c r="I206" s="37"/>
    </row>
    <row r="207" spans="2:9" s="10" customFormat="1" ht="15.95" customHeight="1">
      <c r="B207" s="57">
        <v>44914</v>
      </c>
      <c r="C207" s="49">
        <v>27436</v>
      </c>
      <c r="D207" s="48" t="s">
        <v>1345</v>
      </c>
      <c r="E207" s="109"/>
      <c r="F207" s="109">
        <v>135000</v>
      </c>
      <c r="G207" s="109">
        <f t="shared" si="0"/>
        <v>16974299.170000002</v>
      </c>
      <c r="H207" s="37"/>
      <c r="I207" s="37"/>
    </row>
    <row r="208" spans="2:9" s="10" customFormat="1" ht="15.95" customHeight="1">
      <c r="B208" s="57">
        <v>44914</v>
      </c>
      <c r="C208" s="49">
        <v>27506</v>
      </c>
      <c r="D208" s="48" t="s">
        <v>95</v>
      </c>
      <c r="E208" s="109"/>
      <c r="F208" s="109">
        <v>156787.5</v>
      </c>
      <c r="G208" s="109">
        <f t="shared" si="0"/>
        <v>16817511.670000002</v>
      </c>
      <c r="H208" s="37"/>
      <c r="I208" s="37"/>
    </row>
    <row r="209" spans="2:9" s="10" customFormat="1" ht="15.95" customHeight="1">
      <c r="B209" s="57">
        <v>44914</v>
      </c>
      <c r="C209" s="49">
        <v>27503</v>
      </c>
      <c r="D209" s="48" t="s">
        <v>125</v>
      </c>
      <c r="E209" s="109"/>
      <c r="F209" s="109">
        <v>157394.10999999999</v>
      </c>
      <c r="G209" s="109">
        <f t="shared" si="0"/>
        <v>16660117.560000002</v>
      </c>
      <c r="H209" s="37"/>
      <c r="I209" s="37"/>
    </row>
    <row r="210" spans="2:9" s="10" customFormat="1" ht="15.95" customHeight="1">
      <c r="B210" s="57">
        <v>44914</v>
      </c>
      <c r="C210" s="49">
        <v>27493</v>
      </c>
      <c r="D210" s="48" t="s">
        <v>103</v>
      </c>
      <c r="E210" s="109"/>
      <c r="F210" s="109">
        <v>398120</v>
      </c>
      <c r="G210" s="109">
        <f t="shared" si="0"/>
        <v>16261997.560000002</v>
      </c>
      <c r="H210" s="37"/>
      <c r="I210" s="37"/>
    </row>
    <row r="211" spans="2:9" s="10" customFormat="1" ht="15.95" customHeight="1">
      <c r="B211" s="57">
        <v>44914</v>
      </c>
      <c r="C211" s="49">
        <v>27519</v>
      </c>
      <c r="D211" s="48" t="s">
        <v>102</v>
      </c>
      <c r="E211" s="109"/>
      <c r="F211" s="109">
        <v>437000.11</v>
      </c>
      <c r="G211" s="109">
        <f t="shared" ref="G211:G327" si="2">+G210+E211-F211</f>
        <v>15824997.450000003</v>
      </c>
      <c r="H211" s="37"/>
      <c r="I211" s="37"/>
    </row>
    <row r="212" spans="2:9" s="10" customFormat="1" ht="15.95" customHeight="1">
      <c r="B212" s="57">
        <v>44914</v>
      </c>
      <c r="C212" s="49">
        <v>27481</v>
      </c>
      <c r="D212" s="48" t="s">
        <v>73</v>
      </c>
      <c r="E212" s="109"/>
      <c r="F212" s="109">
        <v>509914.36</v>
      </c>
      <c r="G212" s="109">
        <f t="shared" si="2"/>
        <v>15315083.090000004</v>
      </c>
      <c r="H212" s="37"/>
      <c r="I212" s="37"/>
    </row>
    <row r="213" spans="2:9" s="10" customFormat="1" ht="15.95" customHeight="1">
      <c r="B213" s="57">
        <v>44914</v>
      </c>
      <c r="C213" s="49">
        <v>27500</v>
      </c>
      <c r="D213" s="48" t="s">
        <v>106</v>
      </c>
      <c r="E213" s="109"/>
      <c r="F213" s="109">
        <v>597629.51</v>
      </c>
      <c r="G213" s="109">
        <f t="shared" si="2"/>
        <v>14717453.580000004</v>
      </c>
      <c r="H213" s="37"/>
      <c r="I213" s="37"/>
    </row>
    <row r="214" spans="2:9" s="10" customFormat="1" ht="15.95" customHeight="1">
      <c r="B214" s="57">
        <v>44914</v>
      </c>
      <c r="C214" s="49">
        <v>27502</v>
      </c>
      <c r="D214" s="48" t="s">
        <v>107</v>
      </c>
      <c r="E214" s="109"/>
      <c r="F214" s="109">
        <v>882812</v>
      </c>
      <c r="G214" s="109">
        <f t="shared" si="2"/>
        <v>13834641.580000004</v>
      </c>
      <c r="H214" s="37"/>
      <c r="I214" s="37"/>
    </row>
    <row r="215" spans="2:9" s="10" customFormat="1" ht="15.95" customHeight="1">
      <c r="B215" s="57">
        <v>44914</v>
      </c>
      <c r="C215" s="49">
        <v>27496</v>
      </c>
      <c r="D215" s="48" t="s">
        <v>1356</v>
      </c>
      <c r="E215" s="109"/>
      <c r="F215" s="109">
        <v>950000</v>
      </c>
      <c r="G215" s="109">
        <f t="shared" si="2"/>
        <v>12884641.580000004</v>
      </c>
      <c r="H215" s="37"/>
      <c r="I215" s="37"/>
    </row>
    <row r="216" spans="2:9" s="10" customFormat="1" ht="15.95" customHeight="1">
      <c r="B216" s="57">
        <v>44914</v>
      </c>
      <c r="C216" s="49">
        <v>27498</v>
      </c>
      <c r="D216" s="48" t="s">
        <v>1358</v>
      </c>
      <c r="E216" s="109"/>
      <c r="F216" s="109">
        <v>997500</v>
      </c>
      <c r="G216" s="109">
        <f t="shared" si="2"/>
        <v>11887141.580000004</v>
      </c>
      <c r="H216" s="37"/>
      <c r="I216" s="37"/>
    </row>
    <row r="217" spans="2:9" s="10" customFormat="1" ht="15.95" customHeight="1">
      <c r="B217" s="57">
        <v>44914</v>
      </c>
      <c r="C217" s="49">
        <v>27494</v>
      </c>
      <c r="D217" s="48" t="s">
        <v>1359</v>
      </c>
      <c r="E217" s="109"/>
      <c r="F217" s="109">
        <v>1060200</v>
      </c>
      <c r="G217" s="109">
        <f t="shared" si="2"/>
        <v>10826941.580000004</v>
      </c>
      <c r="H217" s="37"/>
      <c r="I217" s="37"/>
    </row>
    <row r="218" spans="2:9" s="10" customFormat="1" ht="15.95" customHeight="1">
      <c r="B218" s="57">
        <v>44914</v>
      </c>
      <c r="C218" s="49">
        <v>27495</v>
      </c>
      <c r="D218" s="48" t="s">
        <v>79</v>
      </c>
      <c r="E218" s="109"/>
      <c r="F218" s="109">
        <v>1441308.15</v>
      </c>
      <c r="G218" s="109">
        <f t="shared" si="2"/>
        <v>9385633.4300000034</v>
      </c>
      <c r="H218" s="37"/>
      <c r="I218" s="37"/>
    </row>
    <row r="219" spans="2:9" s="10" customFormat="1" ht="15.95" customHeight="1">
      <c r="B219" s="57">
        <v>44915</v>
      </c>
      <c r="C219" s="49">
        <v>521161087</v>
      </c>
      <c r="D219" s="48" t="s">
        <v>27</v>
      </c>
      <c r="E219" s="109">
        <v>5000</v>
      </c>
      <c r="F219" s="109"/>
      <c r="G219" s="109">
        <f t="shared" si="2"/>
        <v>9390633.4300000034</v>
      </c>
      <c r="H219" s="37"/>
      <c r="I219" s="37"/>
    </row>
    <row r="220" spans="2:9" s="10" customFormat="1" ht="15.95" customHeight="1">
      <c r="B220" s="57">
        <v>44915</v>
      </c>
      <c r="C220" s="49">
        <v>521161082</v>
      </c>
      <c r="D220" s="48" t="s">
        <v>27</v>
      </c>
      <c r="E220" s="109">
        <v>8300</v>
      </c>
      <c r="F220" s="109"/>
      <c r="G220" s="109">
        <f t="shared" si="2"/>
        <v>9398933.4300000034</v>
      </c>
      <c r="H220" s="37"/>
      <c r="I220" s="37"/>
    </row>
    <row r="221" spans="2:9" s="10" customFormat="1" ht="15.95" customHeight="1">
      <c r="B221" s="57">
        <v>44915</v>
      </c>
      <c r="C221" s="49">
        <v>521161086</v>
      </c>
      <c r="D221" s="48" t="s">
        <v>27</v>
      </c>
      <c r="E221" s="109">
        <v>13300</v>
      </c>
      <c r="F221" s="109"/>
      <c r="G221" s="109">
        <f t="shared" si="2"/>
        <v>9412233.4300000034</v>
      </c>
      <c r="H221" s="37"/>
      <c r="I221" s="37"/>
    </row>
    <row r="222" spans="2:9" s="10" customFormat="1" ht="15.95" customHeight="1">
      <c r="B222" s="57">
        <v>44915</v>
      </c>
      <c r="C222" s="49">
        <v>521161084</v>
      </c>
      <c r="D222" s="48" t="s">
        <v>27</v>
      </c>
      <c r="E222" s="109">
        <v>957830</v>
      </c>
      <c r="F222" s="109"/>
      <c r="G222" s="109">
        <f t="shared" si="2"/>
        <v>10370063.430000003</v>
      </c>
      <c r="H222" s="37"/>
      <c r="I222" s="37"/>
    </row>
    <row r="223" spans="2:9" s="10" customFormat="1" ht="15.95" customHeight="1">
      <c r="B223" s="57">
        <v>44915</v>
      </c>
      <c r="C223" s="49">
        <v>21458798</v>
      </c>
      <c r="D223" s="48" t="s">
        <v>27</v>
      </c>
      <c r="E223" s="109">
        <v>306523.21999999997</v>
      </c>
      <c r="F223" s="109"/>
      <c r="G223" s="109">
        <f t="shared" si="2"/>
        <v>10676586.650000004</v>
      </c>
      <c r="H223" s="37"/>
      <c r="I223" s="37"/>
    </row>
    <row r="224" spans="2:9" s="10" customFormat="1" ht="15.95" customHeight="1">
      <c r="B224" s="57">
        <v>44915</v>
      </c>
      <c r="C224" s="49">
        <v>21458766</v>
      </c>
      <c r="D224" s="48" t="s">
        <v>27</v>
      </c>
      <c r="E224" s="109">
        <v>5000000</v>
      </c>
      <c r="F224" s="109"/>
      <c r="G224" s="109">
        <f t="shared" si="2"/>
        <v>15676586.650000004</v>
      </c>
      <c r="H224" s="37"/>
      <c r="I224" s="37"/>
    </row>
    <row r="225" spans="2:9" s="10" customFormat="1" ht="15.95" customHeight="1">
      <c r="B225" s="57">
        <v>44915</v>
      </c>
      <c r="C225" s="49">
        <v>27392</v>
      </c>
      <c r="D225" s="48" t="s">
        <v>1309</v>
      </c>
      <c r="E225" s="109"/>
      <c r="F225" s="109">
        <v>45200</v>
      </c>
      <c r="G225" s="109">
        <f t="shared" si="2"/>
        <v>15631386.650000004</v>
      </c>
      <c r="H225" s="37"/>
      <c r="I225" s="37"/>
    </row>
    <row r="226" spans="2:9" s="10" customFormat="1" ht="15.95" customHeight="1">
      <c r="B226" s="57">
        <v>44915</v>
      </c>
      <c r="C226" s="49">
        <v>27522</v>
      </c>
      <c r="D226" s="48" t="s">
        <v>1338</v>
      </c>
      <c r="E226" s="109"/>
      <c r="F226" s="109">
        <v>104140.8</v>
      </c>
      <c r="G226" s="109">
        <f t="shared" si="2"/>
        <v>15527245.850000003</v>
      </c>
      <c r="H226" s="37"/>
      <c r="I226" s="37"/>
    </row>
    <row r="227" spans="2:9" s="10" customFormat="1" ht="15.95" customHeight="1">
      <c r="B227" s="57">
        <v>44915</v>
      </c>
      <c r="C227" s="49">
        <v>27486</v>
      </c>
      <c r="D227" s="48" t="s">
        <v>105</v>
      </c>
      <c r="E227" s="109"/>
      <c r="F227" s="109">
        <v>392740</v>
      </c>
      <c r="G227" s="109">
        <f t="shared" si="2"/>
        <v>15134505.850000003</v>
      </c>
      <c r="H227" s="37"/>
      <c r="I227" s="37"/>
    </row>
    <row r="228" spans="2:9" s="10" customFormat="1" ht="15.95" customHeight="1">
      <c r="B228" s="57">
        <v>44915</v>
      </c>
      <c r="C228" s="49">
        <v>27490</v>
      </c>
      <c r="D228" s="48" t="s">
        <v>100</v>
      </c>
      <c r="E228" s="109"/>
      <c r="F228" s="109">
        <v>397582</v>
      </c>
      <c r="G228" s="109">
        <f t="shared" si="2"/>
        <v>14736923.850000003</v>
      </c>
      <c r="H228" s="37"/>
      <c r="I228" s="37"/>
    </row>
    <row r="229" spans="2:9" s="10" customFormat="1" ht="15.95" customHeight="1">
      <c r="B229" s="57">
        <v>44915</v>
      </c>
      <c r="C229" s="49">
        <v>27491</v>
      </c>
      <c r="D229" s="48" t="s">
        <v>100</v>
      </c>
      <c r="E229" s="109"/>
      <c r="F229" s="109">
        <v>397582</v>
      </c>
      <c r="G229" s="109">
        <f t="shared" si="2"/>
        <v>14339341.850000003</v>
      </c>
      <c r="H229" s="37"/>
      <c r="I229" s="37"/>
    </row>
    <row r="230" spans="2:9" s="10" customFormat="1" ht="15.95" customHeight="1">
      <c r="B230" s="57">
        <v>44915</v>
      </c>
      <c r="C230" s="49">
        <v>27507</v>
      </c>
      <c r="D230" s="48" t="s">
        <v>1353</v>
      </c>
      <c r="E230" s="109"/>
      <c r="F230" s="109">
        <v>465665.66</v>
      </c>
      <c r="G230" s="109">
        <f t="shared" si="2"/>
        <v>13873676.190000003</v>
      </c>
      <c r="H230" s="37"/>
      <c r="I230" s="37"/>
    </row>
    <row r="231" spans="2:9" s="10" customFormat="1" ht="15.95" customHeight="1">
      <c r="B231" s="57">
        <v>44915</v>
      </c>
      <c r="C231" s="49">
        <v>27501</v>
      </c>
      <c r="D231" s="48" t="s">
        <v>106</v>
      </c>
      <c r="E231" s="109"/>
      <c r="F231" s="109">
        <v>882812</v>
      </c>
      <c r="G231" s="109">
        <f t="shared" si="2"/>
        <v>12990864.190000003</v>
      </c>
      <c r="H231" s="37"/>
      <c r="I231" s="37"/>
    </row>
    <row r="232" spans="2:9" s="10" customFormat="1" ht="15.95" customHeight="1">
      <c r="B232" s="57">
        <v>44915</v>
      </c>
      <c r="C232" s="49">
        <v>27497</v>
      </c>
      <c r="D232" s="48" t="s">
        <v>100</v>
      </c>
      <c r="E232" s="16"/>
      <c r="F232" s="16">
        <v>1032300</v>
      </c>
      <c r="G232" s="109">
        <f t="shared" si="2"/>
        <v>11958564.190000003</v>
      </c>
      <c r="H232" s="37"/>
      <c r="I232" s="37"/>
    </row>
    <row r="233" spans="2:9" s="10" customFormat="1" ht="15.95" customHeight="1">
      <c r="B233" s="57">
        <v>44915</v>
      </c>
      <c r="C233" s="49">
        <v>27527</v>
      </c>
      <c r="D233" s="48" t="s">
        <v>1360</v>
      </c>
      <c r="E233" s="16"/>
      <c r="F233" s="16">
        <v>1137684</v>
      </c>
      <c r="G233" s="109">
        <f t="shared" si="2"/>
        <v>10820880.190000003</v>
      </c>
      <c r="H233" s="37"/>
      <c r="I233" s="37"/>
    </row>
    <row r="234" spans="2:9" s="10" customFormat="1" ht="15.95" customHeight="1">
      <c r="B234" s="57">
        <v>44915</v>
      </c>
      <c r="C234" s="49">
        <v>29006076685</v>
      </c>
      <c r="D234" s="48" t="s">
        <v>130</v>
      </c>
      <c r="E234" s="16"/>
      <c r="F234" s="16">
        <v>150000</v>
      </c>
      <c r="G234" s="109">
        <f t="shared" si="2"/>
        <v>10670880.190000003</v>
      </c>
      <c r="H234" s="37"/>
      <c r="I234" s="37"/>
    </row>
    <row r="235" spans="2:9" s="10" customFormat="1" ht="15.95" customHeight="1">
      <c r="B235" s="57">
        <v>44915</v>
      </c>
      <c r="C235" s="49">
        <v>29005504010</v>
      </c>
      <c r="D235" s="48" t="s">
        <v>130</v>
      </c>
      <c r="E235" s="16"/>
      <c r="F235" s="16">
        <v>500000</v>
      </c>
      <c r="G235" s="109">
        <f t="shared" si="2"/>
        <v>10170880.190000003</v>
      </c>
      <c r="H235" s="37"/>
      <c r="I235" s="37"/>
    </row>
    <row r="236" spans="2:9" s="10" customFormat="1" ht="15.95" customHeight="1">
      <c r="B236" s="57">
        <v>44915</v>
      </c>
      <c r="C236" s="49">
        <v>29004448359</v>
      </c>
      <c r="D236" s="48" t="s">
        <v>130</v>
      </c>
      <c r="E236" s="16"/>
      <c r="F236" s="16">
        <v>800000</v>
      </c>
      <c r="G236" s="109">
        <f t="shared" si="2"/>
        <v>9370880.1900000032</v>
      </c>
      <c r="H236" s="37"/>
      <c r="I236" s="37"/>
    </row>
    <row r="237" spans="2:9" s="10" customFormat="1" ht="15.95" customHeight="1">
      <c r="B237" s="57">
        <v>44916</v>
      </c>
      <c r="C237" s="49">
        <v>531044899</v>
      </c>
      <c r="D237" s="48" t="s">
        <v>27</v>
      </c>
      <c r="E237" s="16">
        <v>800</v>
      </c>
      <c r="F237" s="16"/>
      <c r="G237" s="109">
        <f t="shared" si="2"/>
        <v>9371680.1900000032</v>
      </c>
      <c r="H237" s="37"/>
      <c r="I237" s="37"/>
    </row>
    <row r="238" spans="2:9" s="10" customFormat="1" ht="15.95" customHeight="1">
      <c r="B238" s="57">
        <v>44916</v>
      </c>
      <c r="C238" s="49">
        <v>531044900</v>
      </c>
      <c r="D238" s="48" t="s">
        <v>27</v>
      </c>
      <c r="E238" s="16">
        <v>26000</v>
      </c>
      <c r="F238" s="16"/>
      <c r="G238" s="109">
        <f t="shared" si="2"/>
        <v>9397680.1900000032</v>
      </c>
      <c r="H238" s="37"/>
      <c r="I238" s="37"/>
    </row>
    <row r="239" spans="2:9" s="10" customFormat="1" ht="15.95" customHeight="1">
      <c r="B239" s="57">
        <v>44916</v>
      </c>
      <c r="C239" s="49">
        <v>531044897</v>
      </c>
      <c r="D239" s="48" t="s">
        <v>27</v>
      </c>
      <c r="E239" s="16">
        <v>1504260</v>
      </c>
      <c r="F239" s="16"/>
      <c r="G239" s="109">
        <f t="shared" si="2"/>
        <v>10901940.190000003</v>
      </c>
      <c r="H239" s="37"/>
      <c r="I239" s="37"/>
    </row>
    <row r="240" spans="2:9" s="10" customFormat="1" ht="15.95" customHeight="1">
      <c r="B240" s="57">
        <v>44916</v>
      </c>
      <c r="C240" s="49">
        <v>21458758</v>
      </c>
      <c r="D240" s="48" t="s">
        <v>27</v>
      </c>
      <c r="E240" s="16">
        <v>10000000</v>
      </c>
      <c r="F240" s="16"/>
      <c r="G240" s="109">
        <f t="shared" si="2"/>
        <v>20901940.190000005</v>
      </c>
      <c r="H240" s="37"/>
      <c r="I240" s="37"/>
    </row>
    <row r="241" spans="2:9" s="10" customFormat="1" ht="15.95" customHeight="1">
      <c r="B241" s="57">
        <v>44916</v>
      </c>
      <c r="C241" s="49">
        <v>27526</v>
      </c>
      <c r="D241" s="48" t="s">
        <v>1328</v>
      </c>
      <c r="E241" s="16"/>
      <c r="F241" s="16">
        <v>63729.17</v>
      </c>
      <c r="G241" s="109">
        <f t="shared" si="2"/>
        <v>20838211.020000003</v>
      </c>
      <c r="H241" s="37"/>
      <c r="I241" s="37"/>
    </row>
    <row r="242" spans="2:9" s="10" customFormat="1" ht="15.95" customHeight="1">
      <c r="B242" s="57">
        <v>44916</v>
      </c>
      <c r="C242" s="49">
        <v>27532</v>
      </c>
      <c r="D242" s="48" t="s">
        <v>1351</v>
      </c>
      <c r="E242" s="16"/>
      <c r="F242" s="16">
        <v>215460</v>
      </c>
      <c r="G242" s="109">
        <f t="shared" si="2"/>
        <v>20622751.020000003</v>
      </c>
      <c r="H242" s="37"/>
      <c r="I242" s="37"/>
    </row>
    <row r="243" spans="2:9" s="10" customFormat="1" ht="15.95" customHeight="1">
      <c r="B243" s="57">
        <v>44916</v>
      </c>
      <c r="C243" s="49">
        <v>27529</v>
      </c>
      <c r="D243" s="48" t="s">
        <v>96</v>
      </c>
      <c r="E243" s="16"/>
      <c r="F243" s="16">
        <v>252662</v>
      </c>
      <c r="G243" s="109">
        <f t="shared" si="2"/>
        <v>20370089.020000003</v>
      </c>
      <c r="H243" s="37"/>
      <c r="I243" s="37"/>
    </row>
    <row r="244" spans="2:9" s="10" customFormat="1" ht="15.95" customHeight="1">
      <c r="B244" s="57">
        <v>44916</v>
      </c>
      <c r="C244" s="49">
        <v>27528</v>
      </c>
      <c r="D244" s="48" t="s">
        <v>37</v>
      </c>
      <c r="E244" s="16"/>
      <c r="F244" s="16">
        <v>274748</v>
      </c>
      <c r="G244" s="109">
        <f t="shared" si="2"/>
        <v>20095341.020000003</v>
      </c>
      <c r="H244" s="37"/>
      <c r="I244" s="37"/>
    </row>
    <row r="245" spans="2:9" s="10" customFormat="1" ht="15.95" customHeight="1">
      <c r="B245" s="57">
        <v>44916</v>
      </c>
      <c r="C245" s="49">
        <v>27530</v>
      </c>
      <c r="D245" s="48" t="s">
        <v>39</v>
      </c>
      <c r="E245" s="16"/>
      <c r="F245" s="16">
        <v>654074.07999999996</v>
      </c>
      <c r="G245" s="109">
        <f t="shared" si="2"/>
        <v>19441266.940000005</v>
      </c>
      <c r="H245" s="37"/>
      <c r="I245" s="37"/>
    </row>
    <row r="246" spans="2:9" s="10" customFormat="1" ht="15.95" customHeight="1">
      <c r="B246" s="57">
        <v>44916</v>
      </c>
      <c r="C246" s="49">
        <v>27525</v>
      </c>
      <c r="D246" s="48" t="s">
        <v>1357</v>
      </c>
      <c r="E246" s="16"/>
      <c r="F246" s="16">
        <v>968254.63</v>
      </c>
      <c r="G246" s="109">
        <f t="shared" si="2"/>
        <v>18473012.310000006</v>
      </c>
      <c r="H246" s="37"/>
      <c r="I246" s="37"/>
    </row>
    <row r="247" spans="2:9" s="10" customFormat="1" ht="15.95" customHeight="1">
      <c r="B247" s="57">
        <v>44916</v>
      </c>
      <c r="C247" s="49">
        <v>27531</v>
      </c>
      <c r="D247" s="48" t="s">
        <v>96</v>
      </c>
      <c r="E247" s="109"/>
      <c r="F247" s="109">
        <v>1364094.63</v>
      </c>
      <c r="G247" s="109">
        <f t="shared" si="2"/>
        <v>17108917.680000007</v>
      </c>
      <c r="H247" s="37"/>
      <c r="I247" s="37"/>
    </row>
    <row r="248" spans="2:9" s="10" customFormat="1" ht="15.95" customHeight="1">
      <c r="B248" s="57">
        <v>44916</v>
      </c>
      <c r="C248" s="49">
        <v>27542</v>
      </c>
      <c r="D248" s="48" t="s">
        <v>130</v>
      </c>
      <c r="E248" s="109"/>
      <c r="F248" s="109">
        <v>1504260</v>
      </c>
      <c r="G248" s="109">
        <f t="shared" si="2"/>
        <v>15604657.680000007</v>
      </c>
      <c r="H248" s="37"/>
      <c r="I248" s="37"/>
    </row>
    <row r="249" spans="2:9" s="10" customFormat="1" ht="15.95" customHeight="1">
      <c r="B249" s="57">
        <v>44916</v>
      </c>
      <c r="C249" s="49">
        <v>27541</v>
      </c>
      <c r="D249" s="48" t="s">
        <v>130</v>
      </c>
      <c r="E249" s="109"/>
      <c r="F249" s="109">
        <v>3500000</v>
      </c>
      <c r="G249" s="109">
        <f t="shared" si="2"/>
        <v>12104657.680000007</v>
      </c>
      <c r="H249" s="37"/>
      <c r="I249" s="37"/>
    </row>
    <row r="250" spans="2:9" s="10" customFormat="1" ht="15.95" customHeight="1">
      <c r="B250" s="57">
        <v>44916</v>
      </c>
      <c r="C250" s="49">
        <v>29021949235</v>
      </c>
      <c r="D250" s="48" t="s">
        <v>130</v>
      </c>
      <c r="E250" s="109"/>
      <c r="F250" s="109">
        <v>1000000</v>
      </c>
      <c r="G250" s="109">
        <f t="shared" si="2"/>
        <v>11104657.680000007</v>
      </c>
      <c r="H250" s="37"/>
      <c r="I250" s="37"/>
    </row>
    <row r="251" spans="2:9" s="10" customFormat="1" ht="15.95" customHeight="1">
      <c r="B251" s="57">
        <v>44916</v>
      </c>
      <c r="C251" s="49">
        <v>29021148836</v>
      </c>
      <c r="D251" s="48" t="s">
        <v>130</v>
      </c>
      <c r="E251" s="109"/>
      <c r="F251" s="109">
        <v>1700000</v>
      </c>
      <c r="G251" s="109">
        <f t="shared" si="2"/>
        <v>9404657.6800000072</v>
      </c>
      <c r="H251" s="37"/>
      <c r="I251" s="37"/>
    </row>
    <row r="252" spans="2:9" s="10" customFormat="1" ht="15.95" customHeight="1">
      <c r="B252" s="57">
        <v>44918</v>
      </c>
      <c r="C252" s="49">
        <v>29059297192</v>
      </c>
      <c r="D252" s="48" t="s">
        <v>1382</v>
      </c>
      <c r="E252" s="109">
        <v>87300000</v>
      </c>
      <c r="F252" s="109"/>
      <c r="G252" s="109">
        <f t="shared" si="2"/>
        <v>96704657.680000007</v>
      </c>
      <c r="H252" s="37"/>
      <c r="I252" s="37"/>
    </row>
    <row r="253" spans="2:9" s="10" customFormat="1" ht="15.95" customHeight="1">
      <c r="B253" s="57">
        <v>44918</v>
      </c>
      <c r="C253" s="49">
        <v>29050916900</v>
      </c>
      <c r="D253" s="48" t="s">
        <v>1382</v>
      </c>
      <c r="E253" s="109">
        <v>1500000</v>
      </c>
      <c r="F253" s="109"/>
      <c r="G253" s="109">
        <f t="shared" si="2"/>
        <v>98204657.680000007</v>
      </c>
      <c r="H253" s="37"/>
      <c r="I253" s="37"/>
    </row>
    <row r="254" spans="2:9" s="10" customFormat="1" ht="15.95" customHeight="1">
      <c r="B254" s="57">
        <v>44918</v>
      </c>
      <c r="C254" s="49">
        <v>21458759</v>
      </c>
      <c r="D254" s="48" t="s">
        <v>27</v>
      </c>
      <c r="E254" s="109">
        <v>10000000</v>
      </c>
      <c r="F254" s="109"/>
      <c r="G254" s="109">
        <f t="shared" si="2"/>
        <v>108204657.68000001</v>
      </c>
      <c r="H254" s="37"/>
      <c r="I254" s="37"/>
    </row>
    <row r="255" spans="2:9" s="10" customFormat="1" ht="15.95" customHeight="1">
      <c r="B255" s="57">
        <v>44918</v>
      </c>
      <c r="C255" s="49">
        <v>27538</v>
      </c>
      <c r="D255" s="48" t="s">
        <v>1267</v>
      </c>
      <c r="E255" s="109"/>
      <c r="F255" s="109">
        <v>15091.37</v>
      </c>
      <c r="G255" s="109">
        <f t="shared" si="2"/>
        <v>108189566.31</v>
      </c>
      <c r="H255" s="37"/>
      <c r="I255" s="37"/>
    </row>
    <row r="256" spans="2:9" s="10" customFormat="1" ht="15.95" customHeight="1">
      <c r="B256" s="57">
        <v>44918</v>
      </c>
      <c r="C256" s="49">
        <v>27536</v>
      </c>
      <c r="D256" s="48" t="s">
        <v>1299</v>
      </c>
      <c r="E256" s="109"/>
      <c r="F256" s="109">
        <v>35766.04</v>
      </c>
      <c r="G256" s="109">
        <f t="shared" si="2"/>
        <v>108153800.27</v>
      </c>
      <c r="H256" s="37"/>
      <c r="I256" s="37"/>
    </row>
    <row r="257" spans="2:9" s="10" customFormat="1" ht="15.95" customHeight="1">
      <c r="B257" s="57">
        <v>44918</v>
      </c>
      <c r="C257" s="49">
        <v>27483</v>
      </c>
      <c r="D257" s="48" t="s">
        <v>1313</v>
      </c>
      <c r="E257" s="109"/>
      <c r="F257" s="109">
        <v>50000</v>
      </c>
      <c r="G257" s="109">
        <f t="shared" si="2"/>
        <v>108103800.27</v>
      </c>
      <c r="H257" s="37"/>
      <c r="I257" s="37"/>
    </row>
    <row r="258" spans="2:9" s="10" customFormat="1" ht="15.95" customHeight="1">
      <c r="B258" s="57">
        <v>44918</v>
      </c>
      <c r="C258" s="49">
        <v>27537</v>
      </c>
      <c r="D258" s="48" t="s">
        <v>1320</v>
      </c>
      <c r="E258" s="109"/>
      <c r="F258" s="109">
        <v>55674.11</v>
      </c>
      <c r="G258" s="109">
        <f t="shared" si="2"/>
        <v>108048126.16</v>
      </c>
      <c r="H258" s="37"/>
      <c r="I258" s="37"/>
    </row>
    <row r="259" spans="2:9" s="10" customFormat="1" ht="15.95" customHeight="1">
      <c r="B259" s="57">
        <v>44918</v>
      </c>
      <c r="C259" s="49">
        <v>27540</v>
      </c>
      <c r="D259" s="48" t="s">
        <v>1361</v>
      </c>
      <c r="E259" s="109"/>
      <c r="F259" s="109">
        <v>1261080</v>
      </c>
      <c r="G259" s="109">
        <f t="shared" si="2"/>
        <v>106787046.16</v>
      </c>
      <c r="H259" s="37"/>
      <c r="I259" s="37"/>
    </row>
    <row r="260" spans="2:9" s="10" customFormat="1" ht="15.95" customHeight="1">
      <c r="B260" s="57">
        <v>44918</v>
      </c>
      <c r="C260" s="49">
        <v>27533</v>
      </c>
      <c r="D260" s="48" t="s">
        <v>127</v>
      </c>
      <c r="E260" s="109"/>
      <c r="F260" s="109">
        <v>2524939.4500000002</v>
      </c>
      <c r="G260" s="109">
        <f t="shared" si="2"/>
        <v>104262106.70999999</v>
      </c>
      <c r="H260" s="37"/>
      <c r="I260" s="37"/>
    </row>
    <row r="261" spans="2:9" s="10" customFormat="1" ht="15.95" customHeight="1">
      <c r="B261" s="57">
        <v>44918</v>
      </c>
      <c r="C261" s="49">
        <v>29051563371</v>
      </c>
      <c r="D261" s="48" t="s">
        <v>130</v>
      </c>
      <c r="E261" s="109"/>
      <c r="F261" s="109">
        <v>300000</v>
      </c>
      <c r="G261" s="109">
        <f t="shared" si="2"/>
        <v>103962106.70999999</v>
      </c>
      <c r="H261" s="37"/>
      <c r="I261" s="37"/>
    </row>
    <row r="262" spans="2:9" s="10" customFormat="1" ht="15.95" customHeight="1">
      <c r="B262" s="57">
        <v>44918</v>
      </c>
      <c r="C262" s="49">
        <v>29048312266</v>
      </c>
      <c r="D262" s="48" t="s">
        <v>130</v>
      </c>
      <c r="E262" s="109"/>
      <c r="F262" s="109">
        <v>7000000</v>
      </c>
      <c r="G262" s="109">
        <f t="shared" si="2"/>
        <v>96962106.709999993</v>
      </c>
      <c r="H262" s="37"/>
      <c r="I262" s="37"/>
    </row>
    <row r="263" spans="2:9" s="10" customFormat="1" ht="15.95" customHeight="1">
      <c r="B263" s="57">
        <v>44921</v>
      </c>
      <c r="C263" s="49">
        <v>29080516839</v>
      </c>
      <c r="D263" s="48" t="s">
        <v>1382</v>
      </c>
      <c r="E263" s="109">
        <v>200000</v>
      </c>
      <c r="F263" s="109"/>
      <c r="G263" s="109">
        <f t="shared" si="2"/>
        <v>97162106.709999993</v>
      </c>
      <c r="H263" s="37"/>
      <c r="I263" s="37"/>
    </row>
    <row r="264" spans="2:9" s="10" customFormat="1" ht="15.95" customHeight="1">
      <c r="B264" s="57">
        <v>44921</v>
      </c>
      <c r="C264" s="49">
        <v>27553</v>
      </c>
      <c r="D264" s="48" t="s">
        <v>1340</v>
      </c>
      <c r="E264" s="109"/>
      <c r="F264" s="109">
        <v>110740</v>
      </c>
      <c r="G264" s="109">
        <f t="shared" si="2"/>
        <v>97051366.709999993</v>
      </c>
      <c r="H264" s="37"/>
      <c r="I264" s="37"/>
    </row>
    <row r="265" spans="2:9" s="10" customFormat="1" ht="15.95" customHeight="1">
      <c r="B265" s="57">
        <v>44921</v>
      </c>
      <c r="C265" s="49">
        <v>27552</v>
      </c>
      <c r="D265" s="48" t="s">
        <v>130</v>
      </c>
      <c r="E265" s="109"/>
      <c r="F265" s="109">
        <v>2500000</v>
      </c>
      <c r="G265" s="109">
        <f t="shared" si="2"/>
        <v>94551366.709999993</v>
      </c>
      <c r="H265" s="37"/>
      <c r="I265" s="37"/>
    </row>
    <row r="266" spans="2:9" s="10" customFormat="1" ht="15.95" customHeight="1">
      <c r="B266" s="57">
        <v>44921</v>
      </c>
      <c r="C266" s="49">
        <v>27466</v>
      </c>
      <c r="D266" s="48" t="s">
        <v>130</v>
      </c>
      <c r="E266" s="109"/>
      <c r="F266" s="109">
        <v>5000000</v>
      </c>
      <c r="G266" s="109">
        <f t="shared" si="2"/>
        <v>89551366.709999993</v>
      </c>
      <c r="H266" s="37"/>
      <c r="I266" s="37"/>
    </row>
    <row r="267" spans="2:9" s="10" customFormat="1" ht="15.95" customHeight="1">
      <c r="B267" s="57">
        <v>44921</v>
      </c>
      <c r="C267" s="49">
        <v>27451</v>
      </c>
      <c r="D267" s="48" t="s">
        <v>110</v>
      </c>
      <c r="E267" s="109"/>
      <c r="F267" s="109">
        <v>10000000</v>
      </c>
      <c r="G267" s="109">
        <f t="shared" si="2"/>
        <v>79551366.709999993</v>
      </c>
      <c r="H267" s="37"/>
      <c r="I267" s="37"/>
    </row>
    <row r="268" spans="2:9" s="10" customFormat="1" ht="15.95" customHeight="1">
      <c r="B268" s="57">
        <v>44921</v>
      </c>
      <c r="C268" s="49">
        <v>27477</v>
      </c>
      <c r="D268" s="48" t="s">
        <v>1366</v>
      </c>
      <c r="E268" s="109"/>
      <c r="F268" s="109">
        <v>10000000</v>
      </c>
      <c r="G268" s="109">
        <f t="shared" si="2"/>
        <v>69551366.709999993</v>
      </c>
      <c r="H268" s="37"/>
      <c r="I268" s="37"/>
    </row>
    <row r="269" spans="2:9" s="10" customFormat="1" ht="15.95" customHeight="1">
      <c r="B269" s="57">
        <v>44921</v>
      </c>
      <c r="C269" s="49">
        <v>27543</v>
      </c>
      <c r="D269" s="48" t="s">
        <v>130</v>
      </c>
      <c r="E269" s="109"/>
      <c r="F269" s="109">
        <v>10000000</v>
      </c>
      <c r="G269" s="109">
        <f t="shared" si="2"/>
        <v>59551366.709999993</v>
      </c>
      <c r="H269" s="37"/>
      <c r="I269" s="37"/>
    </row>
    <row r="270" spans="2:9" s="10" customFormat="1" ht="15.95" customHeight="1">
      <c r="B270" s="57">
        <v>44921</v>
      </c>
      <c r="C270" s="49">
        <v>27544</v>
      </c>
      <c r="D270" s="48" t="s">
        <v>130</v>
      </c>
      <c r="E270" s="109"/>
      <c r="F270" s="109">
        <v>10000000</v>
      </c>
      <c r="G270" s="109">
        <f t="shared" si="2"/>
        <v>49551366.709999993</v>
      </c>
      <c r="H270" s="37"/>
      <c r="I270" s="37"/>
    </row>
    <row r="271" spans="2:9" s="10" customFormat="1" ht="15.95" customHeight="1">
      <c r="B271" s="57">
        <v>44921</v>
      </c>
      <c r="C271" s="49">
        <v>27545</v>
      </c>
      <c r="D271" s="48" t="s">
        <v>130</v>
      </c>
      <c r="E271" s="109"/>
      <c r="F271" s="109">
        <v>10000000</v>
      </c>
      <c r="G271" s="109">
        <f t="shared" si="2"/>
        <v>39551366.709999993</v>
      </c>
      <c r="H271" s="37"/>
      <c r="I271" s="37"/>
    </row>
    <row r="272" spans="2:9" s="10" customFormat="1" ht="15.95" customHeight="1">
      <c r="B272" s="57">
        <v>44921</v>
      </c>
      <c r="C272" s="49">
        <v>27546</v>
      </c>
      <c r="D272" s="48" t="s">
        <v>130</v>
      </c>
      <c r="E272" s="109"/>
      <c r="F272" s="109">
        <v>10000000</v>
      </c>
      <c r="G272" s="109">
        <f t="shared" si="2"/>
        <v>29551366.709999993</v>
      </c>
      <c r="H272" s="37"/>
      <c r="I272" s="37"/>
    </row>
    <row r="273" spans="2:9" s="10" customFormat="1" ht="15.95" customHeight="1">
      <c r="B273" s="57">
        <v>44921</v>
      </c>
      <c r="C273" s="49">
        <v>27547</v>
      </c>
      <c r="D273" s="48" t="s">
        <v>130</v>
      </c>
      <c r="E273" s="109"/>
      <c r="F273" s="109">
        <v>10000000</v>
      </c>
      <c r="G273" s="109">
        <f t="shared" si="2"/>
        <v>19551366.709999993</v>
      </c>
      <c r="H273" s="37"/>
      <c r="I273" s="37"/>
    </row>
    <row r="274" spans="2:9" s="10" customFormat="1" ht="15.95" customHeight="1">
      <c r="B274" s="57">
        <v>44921</v>
      </c>
      <c r="C274" s="49">
        <v>27548</v>
      </c>
      <c r="D274" s="48" t="s">
        <v>130</v>
      </c>
      <c r="E274" s="109"/>
      <c r="F274" s="109">
        <v>10000000</v>
      </c>
      <c r="G274" s="109">
        <f t="shared" si="2"/>
        <v>9551366.7099999934</v>
      </c>
      <c r="H274" s="37"/>
      <c r="I274" s="37"/>
    </row>
    <row r="275" spans="2:9" s="10" customFormat="1" ht="15.95" customHeight="1">
      <c r="B275" s="57">
        <v>44922</v>
      </c>
      <c r="C275" s="49">
        <v>530914797</v>
      </c>
      <c r="D275" s="48" t="s">
        <v>27</v>
      </c>
      <c r="E275" s="109">
        <v>841000</v>
      </c>
      <c r="F275" s="109"/>
      <c r="G275" s="109">
        <f t="shared" si="2"/>
        <v>10392366.709999993</v>
      </c>
      <c r="H275" s="37"/>
      <c r="I275" s="37"/>
    </row>
    <row r="276" spans="2:9" s="10" customFormat="1" ht="15.95" customHeight="1">
      <c r="B276" s="57">
        <v>44922</v>
      </c>
      <c r="C276" s="49">
        <v>530914799</v>
      </c>
      <c r="D276" s="48" t="s">
        <v>27</v>
      </c>
      <c r="E276" s="109">
        <v>14877070</v>
      </c>
      <c r="F276" s="109"/>
      <c r="G276" s="109">
        <f t="shared" si="2"/>
        <v>25269436.709999993</v>
      </c>
      <c r="H276" s="37"/>
      <c r="I276" s="37"/>
    </row>
    <row r="277" spans="2:9" s="10" customFormat="1" ht="15.95" customHeight="1">
      <c r="B277" s="57">
        <v>44922</v>
      </c>
      <c r="C277" s="49">
        <v>21458770</v>
      </c>
      <c r="D277" s="48" t="s">
        <v>27</v>
      </c>
      <c r="E277" s="109">
        <v>1504260</v>
      </c>
      <c r="F277" s="109"/>
      <c r="G277" s="109">
        <f t="shared" si="2"/>
        <v>26773696.709999993</v>
      </c>
      <c r="H277" s="37"/>
      <c r="I277" s="37"/>
    </row>
    <row r="278" spans="2:9" s="10" customFormat="1" ht="15.95" customHeight="1">
      <c r="B278" s="57">
        <v>44922</v>
      </c>
      <c r="C278" s="49">
        <v>27565</v>
      </c>
      <c r="D278" s="48" t="s">
        <v>130</v>
      </c>
      <c r="E278" s="109"/>
      <c r="F278" s="109">
        <v>841000</v>
      </c>
      <c r="G278" s="109">
        <f t="shared" si="2"/>
        <v>25932696.709999993</v>
      </c>
      <c r="H278" s="37"/>
      <c r="I278" s="37"/>
    </row>
    <row r="279" spans="2:9" s="10" customFormat="1" ht="15.95" customHeight="1">
      <c r="B279" s="57">
        <v>44922</v>
      </c>
      <c r="C279" s="49">
        <v>27568</v>
      </c>
      <c r="D279" s="48" t="s">
        <v>130</v>
      </c>
      <c r="E279" s="109"/>
      <c r="F279" s="109">
        <v>14877070</v>
      </c>
      <c r="G279" s="109">
        <f t="shared" si="2"/>
        <v>11055626.709999993</v>
      </c>
      <c r="H279" s="37"/>
      <c r="I279" s="37"/>
    </row>
    <row r="280" spans="2:9" s="10" customFormat="1" ht="15.95" customHeight="1">
      <c r="B280" s="57">
        <v>44922</v>
      </c>
      <c r="C280" s="49">
        <v>29091764614</v>
      </c>
      <c r="D280" s="48" t="s">
        <v>130</v>
      </c>
      <c r="E280" s="109"/>
      <c r="F280" s="109">
        <v>200000</v>
      </c>
      <c r="G280" s="109">
        <f t="shared" si="2"/>
        <v>10855626.709999993</v>
      </c>
      <c r="H280" s="37"/>
      <c r="I280" s="37"/>
    </row>
    <row r="281" spans="2:9" s="10" customFormat="1" ht="15.95" customHeight="1">
      <c r="B281" s="57">
        <v>44922</v>
      </c>
      <c r="C281" s="49">
        <v>29091473310</v>
      </c>
      <c r="D281" s="48" t="s">
        <v>130</v>
      </c>
      <c r="E281" s="109"/>
      <c r="F281" s="109">
        <v>1000000</v>
      </c>
      <c r="G281" s="109">
        <f t="shared" si="2"/>
        <v>9855626.7099999934</v>
      </c>
      <c r="H281" s="37"/>
      <c r="I281" s="37"/>
    </row>
    <row r="282" spans="2:9" s="10" customFormat="1" ht="15.95" customHeight="1">
      <c r="B282" s="57">
        <v>44923</v>
      </c>
      <c r="C282" s="49">
        <v>531040449</v>
      </c>
      <c r="D282" s="48" t="s">
        <v>27</v>
      </c>
      <c r="E282" s="109">
        <v>18253465</v>
      </c>
      <c r="F282" s="109"/>
      <c r="G282" s="109">
        <f t="shared" si="2"/>
        <v>28109091.709999993</v>
      </c>
      <c r="H282" s="37"/>
      <c r="I282" s="37"/>
    </row>
    <row r="283" spans="2:9" s="10" customFormat="1" ht="15.95" customHeight="1">
      <c r="B283" s="57">
        <v>44923</v>
      </c>
      <c r="C283" s="49">
        <v>531040451</v>
      </c>
      <c r="D283" s="48" t="s">
        <v>27</v>
      </c>
      <c r="E283" s="109">
        <v>6212500</v>
      </c>
      <c r="F283" s="109"/>
      <c r="G283" s="109">
        <f t="shared" si="2"/>
        <v>34321591.709999993</v>
      </c>
      <c r="H283" s="37"/>
      <c r="I283" s="37"/>
    </row>
    <row r="284" spans="2:9" s="10" customFormat="1" ht="15.95" customHeight="1">
      <c r="B284" s="57">
        <v>44923</v>
      </c>
      <c r="C284" s="49">
        <v>29102606726</v>
      </c>
      <c r="D284" s="48" t="s">
        <v>1382</v>
      </c>
      <c r="E284" s="109">
        <v>100000</v>
      </c>
      <c r="F284" s="109"/>
      <c r="G284" s="109">
        <f t="shared" si="2"/>
        <v>34421591.709999993</v>
      </c>
      <c r="H284" s="37"/>
      <c r="I284" s="37"/>
    </row>
    <row r="285" spans="2:9" s="10" customFormat="1" ht="15.95" customHeight="1">
      <c r="B285" s="57">
        <v>44923</v>
      </c>
      <c r="C285" s="49">
        <v>21461096</v>
      </c>
      <c r="D285" s="48" t="s">
        <v>27</v>
      </c>
      <c r="E285" s="109">
        <v>2500000</v>
      </c>
      <c r="F285" s="109"/>
      <c r="G285" s="109">
        <f t="shared" si="2"/>
        <v>36921591.709999993</v>
      </c>
      <c r="H285" s="37"/>
      <c r="I285" s="37"/>
    </row>
    <row r="286" spans="2:9" s="10" customFormat="1" ht="15.95" customHeight="1">
      <c r="B286" s="57">
        <v>44923</v>
      </c>
      <c r="C286" s="49">
        <v>21458769</v>
      </c>
      <c r="D286" s="48" t="s">
        <v>27</v>
      </c>
      <c r="E286" s="109">
        <v>3500000</v>
      </c>
      <c r="F286" s="109"/>
      <c r="G286" s="109">
        <f t="shared" si="2"/>
        <v>40421591.709999993</v>
      </c>
      <c r="H286" s="37"/>
      <c r="I286" s="37"/>
    </row>
    <row r="287" spans="2:9" s="10" customFormat="1" ht="15.95" customHeight="1">
      <c r="B287" s="57">
        <v>44923</v>
      </c>
      <c r="C287" s="49">
        <v>21458801</v>
      </c>
      <c r="D287" s="48" t="s">
        <v>27</v>
      </c>
      <c r="E287" s="109">
        <v>10000000</v>
      </c>
      <c r="F287" s="109"/>
      <c r="G287" s="109">
        <f t="shared" si="2"/>
        <v>50421591.709999993</v>
      </c>
      <c r="H287" s="37"/>
      <c r="I287" s="37"/>
    </row>
    <row r="288" spans="2:9" s="10" customFormat="1" ht="15.95" customHeight="1">
      <c r="B288" s="57">
        <v>44923</v>
      </c>
      <c r="C288" s="49">
        <v>21458800</v>
      </c>
      <c r="D288" s="48" t="s">
        <v>27</v>
      </c>
      <c r="E288" s="109">
        <v>10000000</v>
      </c>
      <c r="F288" s="109"/>
      <c r="G288" s="109">
        <f t="shared" si="2"/>
        <v>60421591.709999993</v>
      </c>
      <c r="H288" s="37"/>
      <c r="I288" s="37"/>
    </row>
    <row r="289" spans="2:9" s="10" customFormat="1" ht="15.95" customHeight="1">
      <c r="B289" s="57">
        <v>44923</v>
      </c>
      <c r="C289" s="49">
        <v>21458721</v>
      </c>
      <c r="D289" s="48" t="s">
        <v>27</v>
      </c>
      <c r="E289" s="109">
        <v>20000000</v>
      </c>
      <c r="F289" s="109"/>
      <c r="G289" s="109">
        <f t="shared" si="2"/>
        <v>80421591.709999993</v>
      </c>
      <c r="H289" s="37"/>
      <c r="I289" s="37"/>
    </row>
    <row r="290" spans="2:9" s="10" customFormat="1" ht="15.95" customHeight="1">
      <c r="B290" s="57">
        <v>44923</v>
      </c>
      <c r="C290" s="49">
        <v>27566</v>
      </c>
      <c r="D290" s="48" t="s">
        <v>1265</v>
      </c>
      <c r="E290" s="109"/>
      <c r="F290" s="109">
        <v>10983.85</v>
      </c>
      <c r="G290" s="109">
        <f t="shared" si="2"/>
        <v>80410607.859999999</v>
      </c>
      <c r="H290" s="37"/>
      <c r="I290" s="37"/>
    </row>
    <row r="291" spans="2:9" s="10" customFormat="1" ht="15.95" customHeight="1">
      <c r="B291" s="57">
        <v>44923</v>
      </c>
      <c r="C291" s="49">
        <v>27560</v>
      </c>
      <c r="D291" s="48" t="s">
        <v>1269</v>
      </c>
      <c r="E291" s="109"/>
      <c r="F291" s="109">
        <v>17752.650000000001</v>
      </c>
      <c r="G291" s="109">
        <f t="shared" si="2"/>
        <v>80392855.209999993</v>
      </c>
      <c r="H291" s="37"/>
      <c r="I291" s="37"/>
    </row>
    <row r="292" spans="2:9" s="10" customFormat="1" ht="15.95" customHeight="1">
      <c r="B292" s="57">
        <v>44923</v>
      </c>
      <c r="C292" s="49">
        <v>27559</v>
      </c>
      <c r="D292" s="48" t="s">
        <v>1282</v>
      </c>
      <c r="E292" s="109"/>
      <c r="F292" s="109">
        <v>23588.68</v>
      </c>
      <c r="G292" s="109">
        <f t="shared" si="2"/>
        <v>80369266.529999986</v>
      </c>
      <c r="H292" s="37"/>
      <c r="I292" s="37"/>
    </row>
    <row r="293" spans="2:9" s="10" customFormat="1" ht="15.95" customHeight="1">
      <c r="B293" s="57">
        <v>44923</v>
      </c>
      <c r="C293" s="49">
        <v>27563</v>
      </c>
      <c r="D293" s="48" t="s">
        <v>1285</v>
      </c>
      <c r="E293" s="109"/>
      <c r="F293" s="109">
        <v>28073.37</v>
      </c>
      <c r="G293" s="109">
        <f t="shared" si="2"/>
        <v>80341193.159999982</v>
      </c>
      <c r="H293" s="37"/>
      <c r="I293" s="37"/>
    </row>
    <row r="294" spans="2:9" s="10" customFormat="1" ht="15.95" customHeight="1">
      <c r="B294" s="57">
        <v>44923</v>
      </c>
      <c r="C294" s="49">
        <v>27564</v>
      </c>
      <c r="D294" s="48" t="s">
        <v>1292</v>
      </c>
      <c r="E294" s="109"/>
      <c r="F294" s="109">
        <v>32300</v>
      </c>
      <c r="G294" s="109">
        <f t="shared" si="2"/>
        <v>80308893.159999982</v>
      </c>
      <c r="H294" s="37"/>
      <c r="I294" s="37"/>
    </row>
    <row r="295" spans="2:9" s="10" customFormat="1" ht="15.95" customHeight="1">
      <c r="B295" s="57">
        <v>44923</v>
      </c>
      <c r="C295" s="49">
        <v>27562</v>
      </c>
      <c r="D295" s="48" t="s">
        <v>1304</v>
      </c>
      <c r="E295" s="109"/>
      <c r="F295" s="109">
        <v>41715.89</v>
      </c>
      <c r="G295" s="109">
        <f t="shared" si="2"/>
        <v>80267177.269999981</v>
      </c>
      <c r="H295" s="37"/>
      <c r="I295" s="37"/>
    </row>
    <row r="296" spans="2:9" s="10" customFormat="1" ht="15.95" customHeight="1">
      <c r="B296" s="57">
        <v>44923</v>
      </c>
      <c r="C296" s="49">
        <v>27569</v>
      </c>
      <c r="D296" s="48" t="s">
        <v>101</v>
      </c>
      <c r="E296" s="109"/>
      <c r="F296" s="109">
        <v>110551.65</v>
      </c>
      <c r="G296" s="109">
        <f t="shared" si="2"/>
        <v>80156625.619999975</v>
      </c>
      <c r="H296" s="37"/>
      <c r="I296" s="37"/>
    </row>
    <row r="297" spans="2:9" s="10" customFormat="1" ht="15.95" customHeight="1">
      <c r="B297" s="57">
        <v>44923</v>
      </c>
      <c r="C297" s="49">
        <v>27561</v>
      </c>
      <c r="D297" s="48" t="s">
        <v>1342</v>
      </c>
      <c r="E297" s="109"/>
      <c r="F297" s="109">
        <v>116792.03</v>
      </c>
      <c r="G297" s="109">
        <f t="shared" si="2"/>
        <v>80039833.589999974</v>
      </c>
      <c r="H297" s="37"/>
      <c r="I297" s="37"/>
    </row>
    <row r="298" spans="2:9" s="10" customFormat="1" ht="15.95" customHeight="1">
      <c r="B298" s="57">
        <v>44923</v>
      </c>
      <c r="C298" s="49">
        <v>27575</v>
      </c>
      <c r="D298" s="48" t="s">
        <v>130</v>
      </c>
      <c r="E298" s="109"/>
      <c r="F298" s="109">
        <v>253465</v>
      </c>
      <c r="G298" s="109">
        <f t="shared" si="2"/>
        <v>79786368.589999974</v>
      </c>
      <c r="H298" s="37"/>
      <c r="I298" s="37"/>
    </row>
    <row r="299" spans="2:9" s="10" customFormat="1" ht="15.95" customHeight="1">
      <c r="B299" s="57">
        <v>44923</v>
      </c>
      <c r="C299" s="49">
        <v>27570</v>
      </c>
      <c r="D299" s="48" t="s">
        <v>130</v>
      </c>
      <c r="E299" s="109"/>
      <c r="F299" s="109">
        <v>6212500</v>
      </c>
      <c r="G299" s="109">
        <f t="shared" si="2"/>
        <v>73573868.589999974</v>
      </c>
      <c r="H299" s="37"/>
      <c r="I299" s="37"/>
    </row>
    <row r="300" spans="2:9" s="10" customFormat="1" ht="15.95" customHeight="1">
      <c r="B300" s="57">
        <v>44923</v>
      </c>
      <c r="C300" s="49">
        <v>27572</v>
      </c>
      <c r="D300" s="48" t="s">
        <v>86</v>
      </c>
      <c r="E300" s="109"/>
      <c r="F300" s="109">
        <v>12852607.6</v>
      </c>
      <c r="G300" s="109">
        <f t="shared" si="2"/>
        <v>60721260.989999972</v>
      </c>
      <c r="H300" s="37"/>
      <c r="I300" s="37"/>
    </row>
    <row r="301" spans="2:9" s="10" customFormat="1" ht="15.95" customHeight="1">
      <c r="B301" s="57">
        <v>44923</v>
      </c>
      <c r="C301" s="49">
        <v>27574</v>
      </c>
      <c r="D301" s="48" t="s">
        <v>130</v>
      </c>
      <c r="E301" s="109"/>
      <c r="F301" s="109">
        <v>18000000</v>
      </c>
      <c r="G301" s="109">
        <f t="shared" si="2"/>
        <v>42721260.989999972</v>
      </c>
      <c r="H301" s="37"/>
      <c r="I301" s="37"/>
    </row>
    <row r="302" spans="2:9" s="10" customFormat="1" ht="15.95" customHeight="1">
      <c r="B302" s="57">
        <v>44923</v>
      </c>
      <c r="C302" s="49">
        <v>27535</v>
      </c>
      <c r="D302" s="48" t="s">
        <v>1367</v>
      </c>
      <c r="E302" s="109"/>
      <c r="F302" s="109">
        <v>32015891.149999999</v>
      </c>
      <c r="G302" s="109">
        <f t="shared" si="2"/>
        <v>10705369.839999974</v>
      </c>
      <c r="H302" s="37"/>
      <c r="I302" s="37"/>
    </row>
    <row r="303" spans="2:9" s="10" customFormat="1" ht="15.95" customHeight="1">
      <c r="B303" s="57">
        <v>44924</v>
      </c>
      <c r="C303" s="49">
        <v>521173407</v>
      </c>
      <c r="D303" s="48" t="s">
        <v>27</v>
      </c>
      <c r="E303" s="109">
        <v>800</v>
      </c>
      <c r="F303" s="109"/>
      <c r="G303" s="109">
        <f t="shared" si="2"/>
        <v>10706169.839999974</v>
      </c>
      <c r="H303" s="37"/>
      <c r="I303" s="37"/>
    </row>
    <row r="304" spans="2:9" s="10" customFormat="1" ht="15.95" customHeight="1">
      <c r="B304" s="57">
        <v>44924</v>
      </c>
      <c r="C304" s="49">
        <v>521173411</v>
      </c>
      <c r="D304" s="48" t="s">
        <v>27</v>
      </c>
      <c r="E304" s="109">
        <v>5000</v>
      </c>
      <c r="F304" s="109"/>
      <c r="G304" s="109">
        <f t="shared" si="2"/>
        <v>10711169.839999974</v>
      </c>
      <c r="H304" s="37"/>
      <c r="I304" s="37"/>
    </row>
    <row r="305" spans="2:9" s="10" customFormat="1" ht="15.95" customHeight="1">
      <c r="B305" s="57">
        <v>44924</v>
      </c>
      <c r="C305" s="49">
        <v>521173414</v>
      </c>
      <c r="D305" s="48" t="s">
        <v>27</v>
      </c>
      <c r="E305" s="109">
        <v>10000</v>
      </c>
      <c r="F305" s="109"/>
      <c r="G305" s="109">
        <f t="shared" si="2"/>
        <v>10721169.839999974</v>
      </c>
      <c r="H305" s="37"/>
      <c r="I305" s="37"/>
    </row>
    <row r="306" spans="2:9" s="10" customFormat="1" ht="15.95" customHeight="1">
      <c r="B306" s="57">
        <v>44924</v>
      </c>
      <c r="C306" s="49">
        <v>521173412</v>
      </c>
      <c r="D306" s="48" t="s">
        <v>27</v>
      </c>
      <c r="E306" s="109">
        <v>15000</v>
      </c>
      <c r="F306" s="109"/>
      <c r="G306" s="109">
        <f t="shared" si="2"/>
        <v>10736169.839999974</v>
      </c>
      <c r="H306" s="37"/>
      <c r="I306" s="37"/>
    </row>
    <row r="307" spans="2:9" s="10" customFormat="1" ht="15.95" customHeight="1">
      <c r="B307" s="57">
        <v>44924</v>
      </c>
      <c r="C307" s="49">
        <v>521173410</v>
      </c>
      <c r="D307" s="48" t="s">
        <v>27</v>
      </c>
      <c r="E307" s="109">
        <v>59585</v>
      </c>
      <c r="F307" s="109"/>
      <c r="G307" s="109">
        <f t="shared" si="2"/>
        <v>10795754.839999974</v>
      </c>
      <c r="H307" s="37"/>
      <c r="I307" s="37"/>
    </row>
    <row r="308" spans="2:9" s="10" customFormat="1" ht="15.95" customHeight="1">
      <c r="B308" s="57">
        <v>44924</v>
      </c>
      <c r="C308" s="49">
        <v>521173409</v>
      </c>
      <c r="D308" s="48" t="s">
        <v>27</v>
      </c>
      <c r="E308" s="109">
        <v>362535</v>
      </c>
      <c r="F308" s="109"/>
      <c r="G308" s="109">
        <f t="shared" si="2"/>
        <v>11158289.839999974</v>
      </c>
      <c r="H308" s="37"/>
      <c r="I308" s="37"/>
    </row>
    <row r="309" spans="2:9" s="10" customFormat="1" ht="15.95" customHeight="1">
      <c r="B309" s="57">
        <v>44924</v>
      </c>
      <c r="C309" s="49">
        <v>21461093</v>
      </c>
      <c r="D309" s="48" t="s">
        <v>27</v>
      </c>
      <c r="E309" s="109">
        <v>5000000</v>
      </c>
      <c r="F309" s="109"/>
      <c r="G309" s="109">
        <f t="shared" si="2"/>
        <v>16158289.839999974</v>
      </c>
      <c r="H309" s="37"/>
      <c r="I309" s="37"/>
    </row>
    <row r="310" spans="2:9" s="10" customFormat="1" ht="15.95" customHeight="1">
      <c r="B310" s="57">
        <v>44924</v>
      </c>
      <c r="C310" s="49">
        <v>29118970078</v>
      </c>
      <c r="D310" s="48" t="s">
        <v>130</v>
      </c>
      <c r="E310" s="109"/>
      <c r="F310" s="109">
        <v>5300000</v>
      </c>
      <c r="G310" s="109">
        <f t="shared" si="2"/>
        <v>10858289.839999974</v>
      </c>
      <c r="H310" s="37"/>
      <c r="I310" s="37"/>
    </row>
    <row r="311" spans="2:9" s="10" customFormat="1" ht="15.95" customHeight="1">
      <c r="B311" s="57">
        <v>44924</v>
      </c>
      <c r="C311" s="49">
        <v>29113930582</v>
      </c>
      <c r="D311" s="48" t="s">
        <v>130</v>
      </c>
      <c r="E311" s="109"/>
      <c r="F311" s="109">
        <v>1000000</v>
      </c>
      <c r="G311" s="109">
        <f t="shared" si="2"/>
        <v>9858289.8399999738</v>
      </c>
      <c r="H311" s="37"/>
      <c r="I311" s="37"/>
    </row>
    <row r="312" spans="2:9" s="10" customFormat="1" ht="15.95" customHeight="1">
      <c r="B312" s="57">
        <v>44925</v>
      </c>
      <c r="C312" s="49">
        <v>521171922</v>
      </c>
      <c r="D312" s="48" t="s">
        <v>27</v>
      </c>
      <c r="E312" s="109">
        <v>5000</v>
      </c>
      <c r="F312" s="109"/>
      <c r="G312" s="109">
        <f t="shared" si="2"/>
        <v>9863289.8399999738</v>
      </c>
      <c r="H312" s="37"/>
      <c r="I312" s="37"/>
    </row>
    <row r="313" spans="2:9" s="10" customFormat="1" ht="15.95" customHeight="1">
      <c r="B313" s="57">
        <v>44925</v>
      </c>
      <c r="C313" s="49">
        <v>521171923</v>
      </c>
      <c r="D313" s="48" t="s">
        <v>27</v>
      </c>
      <c r="E313" s="109">
        <v>5000</v>
      </c>
      <c r="F313" s="109"/>
      <c r="G313" s="109">
        <f t="shared" si="2"/>
        <v>9868289.8399999738</v>
      </c>
      <c r="H313" s="37"/>
      <c r="I313" s="37"/>
    </row>
    <row r="314" spans="2:9" s="10" customFormat="1" ht="15.95" customHeight="1">
      <c r="B314" s="57">
        <v>44925</v>
      </c>
      <c r="C314" s="49">
        <v>521171924</v>
      </c>
      <c r="D314" s="48" t="s">
        <v>27</v>
      </c>
      <c r="E314" s="109">
        <v>261205</v>
      </c>
      <c r="F314" s="109"/>
      <c r="G314" s="109">
        <f t="shared" si="2"/>
        <v>10129494.839999974</v>
      </c>
      <c r="H314" s="37"/>
      <c r="I314" s="37"/>
    </row>
    <row r="315" spans="2:9" s="10" customFormat="1" ht="15.95" customHeight="1">
      <c r="B315" s="57">
        <v>44925</v>
      </c>
      <c r="C315" s="49">
        <v>521171920</v>
      </c>
      <c r="D315" s="48" t="s">
        <v>27</v>
      </c>
      <c r="E315" s="109">
        <v>4114170</v>
      </c>
      <c r="F315" s="109"/>
      <c r="G315" s="109">
        <f t="shared" si="2"/>
        <v>14243664.839999974</v>
      </c>
      <c r="H315" s="37"/>
      <c r="I315" s="37"/>
    </row>
    <row r="316" spans="2:9" s="10" customFormat="1" ht="15.95" customHeight="1">
      <c r="B316" s="57">
        <v>44925</v>
      </c>
      <c r="C316" s="49">
        <v>29129595284</v>
      </c>
      <c r="D316" s="48" t="s">
        <v>1382</v>
      </c>
      <c r="E316" s="109">
        <v>100000</v>
      </c>
      <c r="F316" s="109"/>
      <c r="G316" s="109">
        <f t="shared" si="2"/>
        <v>14343664.839999974</v>
      </c>
      <c r="H316" s="37"/>
      <c r="I316" s="37"/>
    </row>
    <row r="317" spans="2:9" s="10" customFormat="1" ht="15.95" customHeight="1">
      <c r="B317" s="57">
        <v>44925</v>
      </c>
      <c r="C317" s="49">
        <v>21458793</v>
      </c>
      <c r="D317" s="48" t="s">
        <v>27</v>
      </c>
      <c r="E317" s="109">
        <v>15000000</v>
      </c>
      <c r="F317" s="109"/>
      <c r="G317" s="109">
        <f t="shared" si="2"/>
        <v>29343664.839999974</v>
      </c>
      <c r="H317" s="37"/>
      <c r="I317" s="37"/>
    </row>
    <row r="318" spans="2:9" s="10" customFormat="1" ht="15.95" customHeight="1">
      <c r="B318" s="57">
        <v>44925</v>
      </c>
      <c r="C318" s="49">
        <v>21458792</v>
      </c>
      <c r="D318" s="48" t="s">
        <v>27</v>
      </c>
      <c r="E318" s="109">
        <v>15000000</v>
      </c>
      <c r="F318" s="109"/>
      <c r="G318" s="109">
        <f t="shared" si="2"/>
        <v>44343664.839999974</v>
      </c>
      <c r="H318" s="37"/>
      <c r="I318" s="37"/>
    </row>
    <row r="319" spans="2:9" s="10" customFormat="1" ht="15.95" customHeight="1">
      <c r="B319" s="57">
        <v>44925</v>
      </c>
      <c r="C319" s="49">
        <v>21458791</v>
      </c>
      <c r="D319" s="48" t="s">
        <v>27</v>
      </c>
      <c r="E319" s="109">
        <v>15000000</v>
      </c>
      <c r="F319" s="109"/>
      <c r="G319" s="109">
        <f t="shared" si="2"/>
        <v>59343664.839999974</v>
      </c>
      <c r="H319" s="37"/>
      <c r="I319" s="37"/>
    </row>
    <row r="320" spans="2:9" s="10" customFormat="1" ht="15.95" customHeight="1">
      <c r="B320" s="57">
        <v>44925</v>
      </c>
      <c r="C320" s="49">
        <v>27571</v>
      </c>
      <c r="D320" s="48" t="s">
        <v>123</v>
      </c>
      <c r="E320" s="109"/>
      <c r="F320" s="109">
        <v>80605</v>
      </c>
      <c r="G320" s="109">
        <f t="shared" si="2"/>
        <v>59263059.839999974</v>
      </c>
      <c r="H320" s="37"/>
      <c r="I320" s="37"/>
    </row>
    <row r="321" spans="2:9" s="10" customFormat="1" ht="15.95" customHeight="1">
      <c r="B321" s="57">
        <v>44925</v>
      </c>
      <c r="C321" s="49">
        <v>27576</v>
      </c>
      <c r="D321" s="48" t="s">
        <v>1354</v>
      </c>
      <c r="E321" s="109"/>
      <c r="F321" s="109">
        <v>692630.03</v>
      </c>
      <c r="G321" s="109">
        <f t="shared" si="2"/>
        <v>58570429.809999973</v>
      </c>
      <c r="H321" s="37"/>
      <c r="I321" s="37"/>
    </row>
    <row r="322" spans="2:9" s="10" customFormat="1" ht="15.95" customHeight="1">
      <c r="B322" s="57">
        <v>44925</v>
      </c>
      <c r="C322" s="49">
        <v>27577</v>
      </c>
      <c r="D322" s="48" t="s">
        <v>130</v>
      </c>
      <c r="E322" s="109"/>
      <c r="F322" s="109">
        <v>4114170</v>
      </c>
      <c r="G322" s="109">
        <f t="shared" si="2"/>
        <v>54456259.809999973</v>
      </c>
      <c r="H322" s="37"/>
      <c r="I322" s="37"/>
    </row>
    <row r="323" spans="2:9" s="10" customFormat="1" ht="15.95" customHeight="1">
      <c r="B323" s="57">
        <v>44925</v>
      </c>
      <c r="C323" s="49">
        <v>27534</v>
      </c>
      <c r="D323" s="48" t="s">
        <v>1367</v>
      </c>
      <c r="E323" s="109"/>
      <c r="F323" s="109">
        <v>44702622.299999997</v>
      </c>
      <c r="G323" s="109">
        <f t="shared" si="2"/>
        <v>9753637.5099999756</v>
      </c>
      <c r="H323" s="37"/>
      <c r="I323" s="37"/>
    </row>
    <row r="324" spans="2:9" s="10" customFormat="1" ht="15.95" customHeight="1">
      <c r="B324" s="57" t="s">
        <v>132</v>
      </c>
      <c r="C324" s="43" t="s">
        <v>9</v>
      </c>
      <c r="D324" s="48" t="s">
        <v>1383</v>
      </c>
      <c r="E324" s="109"/>
      <c r="F324" s="109">
        <v>54000</v>
      </c>
      <c r="G324" s="109">
        <f t="shared" si="2"/>
        <v>9699637.5099999756</v>
      </c>
      <c r="H324" s="37"/>
      <c r="I324" s="37"/>
    </row>
    <row r="325" spans="2:9" s="10" customFormat="1" ht="15.95" customHeight="1">
      <c r="B325" s="57" t="s">
        <v>132</v>
      </c>
      <c r="C325" s="43" t="s">
        <v>9</v>
      </c>
      <c r="D325" s="48" t="s">
        <v>19</v>
      </c>
      <c r="E325" s="16"/>
      <c r="F325" s="16">
        <v>735346.65999999992</v>
      </c>
      <c r="G325" s="109">
        <f t="shared" si="2"/>
        <v>8964290.8499999754</v>
      </c>
      <c r="H325" s="37"/>
      <c r="I325" s="37"/>
    </row>
    <row r="326" spans="2:9" ht="15.95" customHeight="1">
      <c r="B326" s="57" t="s">
        <v>132</v>
      </c>
      <c r="C326" s="43" t="s">
        <v>9</v>
      </c>
      <c r="D326" s="48" t="s">
        <v>10</v>
      </c>
      <c r="E326" s="16"/>
      <c r="F326" s="16">
        <v>687511.03</v>
      </c>
      <c r="G326" s="109">
        <f t="shared" si="2"/>
        <v>8276779.8199999752</v>
      </c>
    </row>
    <row r="327" spans="2:9" ht="15.95" customHeight="1">
      <c r="B327" s="57" t="s">
        <v>132</v>
      </c>
      <c r="C327" s="43" t="s">
        <v>9</v>
      </c>
      <c r="D327" s="48" t="s">
        <v>11</v>
      </c>
      <c r="E327" s="16"/>
      <c r="F327" s="16">
        <v>100175</v>
      </c>
      <c r="G327" s="109">
        <f t="shared" si="2"/>
        <v>8176604.8199999752</v>
      </c>
    </row>
    <row r="328" spans="2:9" ht="15.75" thickBot="1">
      <c r="B328" s="57"/>
      <c r="C328" s="34"/>
      <c r="D328" s="7"/>
      <c r="E328" s="30"/>
      <c r="F328" s="38"/>
      <c r="G328" s="182"/>
    </row>
    <row r="329" spans="2:9">
      <c r="B329" s="58"/>
      <c r="C329" s="4"/>
      <c r="D329" s="2"/>
      <c r="E329" s="5"/>
      <c r="F329" s="6"/>
      <c r="G329" s="17"/>
    </row>
    <row r="330" spans="2:9" ht="16.5" thickBot="1">
      <c r="B330" s="58"/>
      <c r="C330" s="4"/>
      <c r="D330" s="31" t="s">
        <v>13</v>
      </c>
      <c r="E330" s="32">
        <f>SUM(E16:E328)</f>
        <v>459861377.88</v>
      </c>
      <c r="F330" s="32">
        <f>SUM(F16:F328)</f>
        <v>460131590.95999998</v>
      </c>
      <c r="G330" s="33">
        <f>+G13+E330-F330</f>
        <v>8176604.8199999928</v>
      </c>
    </row>
    <row r="331" spans="2:9" ht="15.75" thickTop="1">
      <c r="B331" s="58"/>
      <c r="C331" s="4"/>
      <c r="D331" s="2"/>
      <c r="E331" s="5"/>
      <c r="F331" s="18"/>
      <c r="G331" s="17"/>
    </row>
    <row r="332" spans="2:9">
      <c r="B332" s="58"/>
      <c r="C332" s="4"/>
      <c r="D332" s="2"/>
      <c r="E332" s="5"/>
      <c r="F332" s="18"/>
      <c r="G332" s="60"/>
      <c r="H332" s="107"/>
    </row>
    <row r="333" spans="2:9">
      <c r="B333" s="58"/>
      <c r="C333" s="4"/>
      <c r="D333" s="2"/>
      <c r="E333" s="5"/>
      <c r="F333" s="18"/>
      <c r="G333" s="61"/>
    </row>
    <row r="334" spans="2:9">
      <c r="B334" s="58"/>
      <c r="C334" s="46"/>
      <c r="D334" s="46"/>
      <c r="E334" s="46"/>
      <c r="F334" s="46"/>
      <c r="G334" s="47"/>
    </row>
    <row r="335" spans="2:9">
      <c r="B335" s="58"/>
      <c r="C335" s="4"/>
      <c r="D335" s="2"/>
      <c r="E335" s="5"/>
      <c r="F335" s="18"/>
      <c r="G335" s="17"/>
    </row>
    <row r="336" spans="2:9">
      <c r="B336" s="194" t="s">
        <v>17</v>
      </c>
      <c r="C336" s="194"/>
      <c r="D336" s="194"/>
      <c r="E336" s="192" t="s">
        <v>14</v>
      </c>
      <c r="F336" s="192"/>
      <c r="G336" s="192"/>
    </row>
    <row r="337" spans="2:7">
      <c r="B337" s="183" t="s">
        <v>18</v>
      </c>
      <c r="C337" s="183"/>
      <c r="D337" s="183"/>
      <c r="E337" s="191" t="s">
        <v>15</v>
      </c>
      <c r="F337" s="191"/>
      <c r="G337" s="191"/>
    </row>
    <row r="338" spans="2:7" ht="15.75">
      <c r="B338" s="59"/>
      <c r="C338" s="44"/>
      <c r="E338" s="45"/>
      <c r="F338" s="45"/>
      <c r="G338" s="45"/>
    </row>
    <row r="339" spans="2:7" ht="15.75">
      <c r="B339" s="59"/>
      <c r="C339" s="44"/>
      <c r="D339" s="51"/>
      <c r="E339" s="51"/>
      <c r="F339" s="45"/>
      <c r="G339" s="17"/>
    </row>
    <row r="340" spans="2:7">
      <c r="B340" s="58"/>
      <c r="C340" s="4"/>
      <c r="D340" s="2"/>
      <c r="E340" s="5"/>
      <c r="F340" s="18"/>
      <c r="G340" s="17"/>
    </row>
    <row r="341" spans="2:7">
      <c r="B341" s="58"/>
      <c r="C341" s="4"/>
      <c r="D341" s="2"/>
      <c r="E341" s="5"/>
      <c r="F341" s="18"/>
      <c r="G341" s="17"/>
    </row>
    <row r="342" spans="2:7">
      <c r="B342" s="193" t="s">
        <v>16</v>
      </c>
      <c r="C342" s="193"/>
      <c r="D342" s="193"/>
      <c r="E342" s="193"/>
      <c r="F342" s="193"/>
      <c r="G342" s="193"/>
    </row>
    <row r="343" spans="2:7">
      <c r="B343" s="191" t="s">
        <v>12</v>
      </c>
      <c r="C343" s="191"/>
      <c r="D343" s="191"/>
      <c r="E343" s="191"/>
      <c r="F343" s="191"/>
      <c r="G343" s="191"/>
    </row>
    <row r="344" spans="2:7">
      <c r="B344" s="58"/>
      <c r="C344" s="4"/>
      <c r="D344" s="2"/>
      <c r="E344" s="5"/>
      <c r="F344" s="18"/>
      <c r="G344" s="17"/>
    </row>
    <row r="346" spans="2:7">
      <c r="G346" s="3"/>
    </row>
  </sheetData>
  <mergeCells count="11">
    <mergeCell ref="B343:G343"/>
    <mergeCell ref="E336:G336"/>
    <mergeCell ref="B342:G342"/>
    <mergeCell ref="E337:G337"/>
    <mergeCell ref="B336:D336"/>
    <mergeCell ref="B337:D337"/>
    <mergeCell ref="E13:F13"/>
    <mergeCell ref="B8:G8"/>
    <mergeCell ref="B9:G9"/>
    <mergeCell ref="B10:G10"/>
    <mergeCell ref="B12:G12"/>
  </mergeCells>
  <printOptions horizontalCentered="1"/>
  <pageMargins left="0.2" right="0.2" top="1" bottom="1.02" header="0.31496062992126" footer="0.59055118110236204"/>
  <pageSetup scale="80" orientation="portrait" r:id="rId1"/>
  <headerFooter>
    <oddFooter>&amp;C&amp;P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9"/>
  <sheetViews>
    <sheetView topLeftCell="A10" zoomScaleNormal="100" workbookViewId="0">
      <pane ySplit="4" topLeftCell="A694" activePane="bottomLeft" state="frozen"/>
      <selection activeCell="A10" sqref="A10"/>
      <selection pane="bottomLeft" activeCell="E707" sqref="E707"/>
    </sheetView>
  </sheetViews>
  <sheetFormatPr baseColWidth="10" defaultColWidth="0" defaultRowHeight="14.25"/>
  <cols>
    <col min="1" max="1" width="12" style="103" customWidth="1"/>
    <col min="2" max="2" width="24.85546875" style="103" customWidth="1"/>
    <col min="3" max="3" width="34.85546875" style="103" customWidth="1"/>
    <col min="4" max="7" width="18.5703125" style="83" customWidth="1"/>
    <col min="8" max="8" width="18.7109375" style="83" customWidth="1"/>
    <col min="9" max="16384" width="0" style="86" hidden="1"/>
  </cols>
  <sheetData>
    <row r="1" spans="1:10" s="81" customFormat="1">
      <c r="A1" s="79"/>
      <c r="B1" s="79"/>
      <c r="C1" s="79"/>
      <c r="D1" s="80"/>
      <c r="E1" s="80"/>
      <c r="F1" s="80"/>
      <c r="G1" s="80"/>
      <c r="H1" s="80"/>
    </row>
    <row r="2" spans="1:10" s="81" customFormat="1">
      <c r="A2" s="79"/>
      <c r="B2" s="79"/>
      <c r="C2" s="79"/>
      <c r="D2" s="80"/>
      <c r="E2" s="82"/>
      <c r="F2" s="82"/>
      <c r="G2" s="80"/>
      <c r="H2" s="80"/>
    </row>
    <row r="3" spans="1:10" s="81" customFormat="1" ht="22.35" customHeight="1">
      <c r="A3" s="79"/>
      <c r="B3" s="79"/>
      <c r="C3" s="79"/>
      <c r="D3" s="80"/>
      <c r="E3" s="80"/>
      <c r="F3" s="80"/>
      <c r="G3" s="80"/>
      <c r="H3" s="80"/>
    </row>
    <row r="4" spans="1:10" ht="15">
      <c r="A4" s="146" t="s">
        <v>43</v>
      </c>
      <c r="B4" s="79"/>
      <c r="C4" s="79"/>
      <c r="D4" s="80"/>
      <c r="G4" s="84" t="s">
        <v>44</v>
      </c>
      <c r="H4" s="85" t="s">
        <v>45</v>
      </c>
    </row>
    <row r="5" spans="1:10" ht="15.75" thickBot="1">
      <c r="A5" s="87"/>
      <c r="B5" s="87"/>
      <c r="C5" s="87"/>
      <c r="D5" s="88"/>
      <c r="G5" s="84" t="s">
        <v>46</v>
      </c>
      <c r="H5" s="89">
        <v>44929.480615204477</v>
      </c>
    </row>
    <row r="6" spans="1:10" ht="15" thickBot="1">
      <c r="A6" s="205" t="s">
        <v>47</v>
      </c>
      <c r="B6" s="198"/>
      <c r="C6" s="198"/>
      <c r="D6" s="198"/>
      <c r="E6" s="198"/>
      <c r="F6" s="198"/>
      <c r="G6" s="198"/>
      <c r="H6" s="199"/>
      <c r="I6" s="90"/>
      <c r="J6" s="90"/>
    </row>
    <row r="7" spans="1:10" ht="15" thickBot="1">
      <c r="A7" s="200" t="s">
        <v>48</v>
      </c>
      <c r="B7" s="202"/>
      <c r="C7" s="200"/>
      <c r="D7" s="202"/>
      <c r="E7" s="200"/>
      <c r="F7" s="201"/>
      <c r="G7" s="202"/>
      <c r="H7" s="91"/>
    </row>
    <row r="8" spans="1:10">
      <c r="A8" s="87"/>
      <c r="B8" s="87"/>
      <c r="C8" s="87"/>
      <c r="D8" s="88"/>
      <c r="E8" s="92"/>
      <c r="F8" s="92"/>
      <c r="G8" s="93"/>
      <c r="H8" s="93"/>
    </row>
    <row r="9" spans="1:10">
      <c r="A9" s="206" t="s">
        <v>49</v>
      </c>
      <c r="B9" s="207"/>
      <c r="C9" s="195" t="s">
        <v>50</v>
      </c>
      <c r="D9" s="196"/>
      <c r="E9" s="197" t="s">
        <v>51</v>
      </c>
      <c r="F9" s="197"/>
      <c r="G9" s="196"/>
      <c r="H9" s="195"/>
      <c r="I9" s="197"/>
      <c r="J9" s="197"/>
    </row>
    <row r="10" spans="1:10">
      <c r="A10" s="203" t="s">
        <v>52</v>
      </c>
      <c r="B10" s="204"/>
      <c r="C10" s="95" t="s">
        <v>53</v>
      </c>
      <c r="D10" s="96">
        <v>44896</v>
      </c>
      <c r="E10" s="97" t="s">
        <v>53</v>
      </c>
      <c r="F10" s="98"/>
      <c r="G10" s="99"/>
      <c r="H10" s="99"/>
    </row>
    <row r="11" spans="1:10">
      <c r="A11" s="203"/>
      <c r="B11" s="204"/>
      <c r="C11" s="95" t="s">
        <v>54</v>
      </c>
      <c r="D11" s="96">
        <v>44926</v>
      </c>
      <c r="E11" s="97" t="s">
        <v>54</v>
      </c>
      <c r="F11" s="98"/>
      <c r="G11" s="99"/>
      <c r="H11" s="99"/>
    </row>
    <row r="12" spans="1:10">
      <c r="A12" s="100"/>
      <c r="B12" s="100"/>
      <c r="C12" s="100"/>
      <c r="D12" s="92"/>
      <c r="E12" s="92"/>
      <c r="F12" s="92"/>
      <c r="G12" s="92"/>
      <c r="H12" s="92"/>
    </row>
    <row r="13" spans="1:10">
      <c r="A13" s="147" t="s">
        <v>55</v>
      </c>
      <c r="B13" s="148" t="s">
        <v>56</v>
      </c>
      <c r="C13" s="145" t="s">
        <v>57</v>
      </c>
      <c r="D13" s="149" t="s">
        <v>58</v>
      </c>
      <c r="E13" s="149" t="s">
        <v>59</v>
      </c>
      <c r="F13" s="101" t="s">
        <v>60</v>
      </c>
      <c r="G13" s="101" t="s">
        <v>61</v>
      </c>
      <c r="H13" s="94" t="s">
        <v>62</v>
      </c>
      <c r="I13" s="102"/>
      <c r="J13" s="102"/>
    </row>
    <row r="14" spans="1:10" ht="14.25" customHeight="1">
      <c r="A14" s="150">
        <v>44925</v>
      </c>
      <c r="B14" s="103" t="s">
        <v>71</v>
      </c>
      <c r="C14" s="103" t="s">
        <v>41</v>
      </c>
      <c r="D14" s="60">
        <v>102003.38</v>
      </c>
      <c r="E14" s="60">
        <v>0</v>
      </c>
      <c r="F14" s="60">
        <v>8176604.8200000003</v>
      </c>
      <c r="G14" s="83" t="s">
        <v>65</v>
      </c>
      <c r="H14" s="103" t="s">
        <v>72</v>
      </c>
    </row>
    <row r="15" spans="1:10">
      <c r="A15" s="151">
        <v>44925</v>
      </c>
      <c r="B15" s="104" t="s">
        <v>63</v>
      </c>
      <c r="C15" s="104" t="s">
        <v>64</v>
      </c>
      <c r="D15" s="105">
        <v>175</v>
      </c>
      <c r="E15" s="105">
        <v>0</v>
      </c>
      <c r="F15" s="105">
        <v>8278608.2000000002</v>
      </c>
      <c r="G15" s="106" t="s">
        <v>65</v>
      </c>
      <c r="H15" s="104" t="s">
        <v>66</v>
      </c>
    </row>
    <row r="16" spans="1:10" ht="14.25" customHeight="1">
      <c r="A16" s="150">
        <v>44925</v>
      </c>
      <c r="B16" s="103" t="s">
        <v>133</v>
      </c>
      <c r="C16" s="103" t="s">
        <v>81</v>
      </c>
      <c r="D16" s="60">
        <v>500</v>
      </c>
      <c r="E16" s="60">
        <v>0</v>
      </c>
      <c r="F16" s="60">
        <v>8278783.2000000002</v>
      </c>
      <c r="G16" s="83" t="s">
        <v>65</v>
      </c>
      <c r="H16" s="103" t="s">
        <v>82</v>
      </c>
    </row>
    <row r="17" spans="1:8" ht="14.25" customHeight="1">
      <c r="A17" s="151">
        <v>44925</v>
      </c>
      <c r="B17" s="104" t="s">
        <v>134</v>
      </c>
      <c r="C17" s="104" t="s">
        <v>68</v>
      </c>
      <c r="D17" s="105">
        <v>80605</v>
      </c>
      <c r="E17" s="105">
        <v>0</v>
      </c>
      <c r="F17" s="105">
        <v>8279283.2000000002</v>
      </c>
      <c r="G17" s="106" t="s">
        <v>65</v>
      </c>
      <c r="H17" s="104" t="s">
        <v>118</v>
      </c>
    </row>
    <row r="18" spans="1:8" ht="14.25" customHeight="1">
      <c r="A18" s="150">
        <v>44925</v>
      </c>
      <c r="B18" s="103" t="s">
        <v>135</v>
      </c>
      <c r="C18" s="103" t="s">
        <v>76</v>
      </c>
      <c r="D18" s="60">
        <v>0</v>
      </c>
      <c r="E18" s="60">
        <v>100000</v>
      </c>
      <c r="F18" s="60">
        <v>8359888.2000000002</v>
      </c>
      <c r="G18" s="83" t="s">
        <v>136</v>
      </c>
      <c r="H18" s="103" t="s">
        <v>77</v>
      </c>
    </row>
    <row r="19" spans="1:8" ht="14.25" customHeight="1">
      <c r="A19" s="151">
        <v>44925</v>
      </c>
      <c r="B19" s="104" t="s">
        <v>133</v>
      </c>
      <c r="C19" s="104" t="s">
        <v>81</v>
      </c>
      <c r="D19" s="105">
        <v>500</v>
      </c>
      <c r="E19" s="105">
        <v>0</v>
      </c>
      <c r="F19" s="105">
        <v>8259888.2000000002</v>
      </c>
      <c r="G19" s="106" t="s">
        <v>65</v>
      </c>
      <c r="H19" s="104" t="s">
        <v>82</v>
      </c>
    </row>
    <row r="20" spans="1:8" ht="14.25" customHeight="1">
      <c r="A20" s="150">
        <v>44925</v>
      </c>
      <c r="B20" s="103" t="s">
        <v>137</v>
      </c>
      <c r="C20" s="103" t="s">
        <v>68</v>
      </c>
      <c r="D20" s="60">
        <v>692630.03</v>
      </c>
      <c r="E20" s="60">
        <v>0</v>
      </c>
      <c r="F20" s="60">
        <v>8260388.2000000002</v>
      </c>
      <c r="G20" s="83" t="s">
        <v>65</v>
      </c>
      <c r="H20" s="103" t="s">
        <v>138</v>
      </c>
    </row>
    <row r="21" spans="1:8" ht="14.25" customHeight="1">
      <c r="A21" s="151">
        <v>44925</v>
      </c>
      <c r="B21" s="104" t="s">
        <v>133</v>
      </c>
      <c r="C21" s="104" t="s">
        <v>81</v>
      </c>
      <c r="D21" s="105">
        <v>500</v>
      </c>
      <c r="E21" s="105">
        <v>0</v>
      </c>
      <c r="F21" s="105">
        <v>8953018.2300000004</v>
      </c>
      <c r="G21" s="106" t="s">
        <v>65</v>
      </c>
      <c r="H21" s="104" t="s">
        <v>82</v>
      </c>
    </row>
    <row r="22" spans="1:8" ht="14.25" customHeight="1">
      <c r="A22" s="150">
        <v>44925</v>
      </c>
      <c r="B22" s="103" t="s">
        <v>139</v>
      </c>
      <c r="C22" s="103" t="s">
        <v>68</v>
      </c>
      <c r="D22" s="60">
        <v>4114170</v>
      </c>
      <c r="E22" s="60">
        <v>0</v>
      </c>
      <c r="F22" s="60">
        <v>8953518.2300000004</v>
      </c>
      <c r="G22" s="83" t="s">
        <v>65</v>
      </c>
      <c r="H22" s="103" t="s">
        <v>83</v>
      </c>
    </row>
    <row r="23" spans="1:8" ht="14.25" customHeight="1">
      <c r="A23" s="151">
        <v>44925</v>
      </c>
      <c r="B23" s="104" t="s">
        <v>140</v>
      </c>
      <c r="C23" s="104" t="s">
        <v>27</v>
      </c>
      <c r="D23" s="105">
        <v>0</v>
      </c>
      <c r="E23" s="105">
        <v>5000</v>
      </c>
      <c r="F23" s="105">
        <v>13067688.23</v>
      </c>
      <c r="G23" s="106" t="s">
        <v>65</v>
      </c>
      <c r="H23" s="104" t="s">
        <v>69</v>
      </c>
    </row>
    <row r="24" spans="1:8" ht="14.25" customHeight="1">
      <c r="A24" s="150">
        <v>44925</v>
      </c>
      <c r="B24" s="103" t="s">
        <v>141</v>
      </c>
      <c r="C24" s="103" t="s">
        <v>27</v>
      </c>
      <c r="D24" s="60">
        <v>0</v>
      </c>
      <c r="E24" s="60">
        <v>261205</v>
      </c>
      <c r="F24" s="60">
        <v>13062688.23</v>
      </c>
      <c r="G24" s="83" t="s">
        <v>65</v>
      </c>
      <c r="H24" s="103" t="s">
        <v>69</v>
      </c>
    </row>
    <row r="25" spans="1:8" ht="14.25" customHeight="1">
      <c r="A25" s="151">
        <v>44925</v>
      </c>
      <c r="B25" s="104" t="s">
        <v>142</v>
      </c>
      <c r="C25" s="104" t="s">
        <v>27</v>
      </c>
      <c r="D25" s="105">
        <v>0</v>
      </c>
      <c r="E25" s="105">
        <v>5000</v>
      </c>
      <c r="F25" s="105">
        <v>12801483.23</v>
      </c>
      <c r="G25" s="106" t="s">
        <v>143</v>
      </c>
      <c r="H25" s="104" t="s">
        <v>69</v>
      </c>
    </row>
    <row r="26" spans="1:8" ht="14.25" customHeight="1">
      <c r="A26" s="150">
        <v>44925</v>
      </c>
      <c r="B26" s="103" t="s">
        <v>144</v>
      </c>
      <c r="C26" s="103" t="s">
        <v>27</v>
      </c>
      <c r="D26" s="60">
        <v>0</v>
      </c>
      <c r="E26" s="60">
        <v>4114170</v>
      </c>
      <c r="F26" s="60">
        <v>12796483.23</v>
      </c>
      <c r="G26" s="83" t="s">
        <v>65</v>
      </c>
      <c r="H26" s="103" t="s">
        <v>69</v>
      </c>
    </row>
    <row r="27" spans="1:8" ht="14.25" customHeight="1">
      <c r="A27" s="151">
        <v>44925</v>
      </c>
      <c r="B27" s="104" t="s">
        <v>145</v>
      </c>
      <c r="C27" s="104" t="s">
        <v>81</v>
      </c>
      <c r="D27" s="105">
        <v>500</v>
      </c>
      <c r="E27" s="105">
        <v>0</v>
      </c>
      <c r="F27" s="105">
        <v>8682313.2300000004</v>
      </c>
      <c r="G27" s="106" t="s">
        <v>65</v>
      </c>
      <c r="H27" s="104" t="s">
        <v>82</v>
      </c>
    </row>
    <row r="28" spans="1:8" ht="14.25" customHeight="1">
      <c r="A28" s="150">
        <v>44925</v>
      </c>
      <c r="B28" s="103" t="s">
        <v>146</v>
      </c>
      <c r="C28" s="103" t="s">
        <v>68</v>
      </c>
      <c r="D28" s="60">
        <v>44702622.299999997</v>
      </c>
      <c r="E28" s="60">
        <v>0</v>
      </c>
      <c r="F28" s="60">
        <v>8682813.2300000004</v>
      </c>
      <c r="G28" s="83" t="s">
        <v>65</v>
      </c>
      <c r="H28" s="103" t="s">
        <v>147</v>
      </c>
    </row>
    <row r="29" spans="1:8" ht="14.25" customHeight="1">
      <c r="A29" s="151">
        <v>44925</v>
      </c>
      <c r="B29" s="104" t="s">
        <v>148</v>
      </c>
      <c r="C29" s="104" t="s">
        <v>32</v>
      </c>
      <c r="D29" s="105">
        <v>0</v>
      </c>
      <c r="E29" s="105">
        <v>15000000</v>
      </c>
      <c r="F29" s="105">
        <v>53385435.530000001</v>
      </c>
      <c r="G29" s="106" t="s">
        <v>149</v>
      </c>
      <c r="H29" s="104" t="s">
        <v>69</v>
      </c>
    </row>
    <row r="30" spans="1:8" ht="14.25" customHeight="1">
      <c r="A30" s="150">
        <v>44925</v>
      </c>
      <c r="B30" s="103" t="s">
        <v>150</v>
      </c>
      <c r="C30" s="103" t="s">
        <v>32</v>
      </c>
      <c r="D30" s="60">
        <v>0</v>
      </c>
      <c r="E30" s="60">
        <v>15000000</v>
      </c>
      <c r="F30" s="60">
        <v>38385435.530000001</v>
      </c>
      <c r="G30" s="83" t="s">
        <v>151</v>
      </c>
      <c r="H30" s="103" t="s">
        <v>69</v>
      </c>
    </row>
    <row r="31" spans="1:8" ht="14.25" customHeight="1">
      <c r="A31" s="151">
        <v>44925</v>
      </c>
      <c r="B31" s="104" t="s">
        <v>152</v>
      </c>
      <c r="C31" s="104" t="s">
        <v>32</v>
      </c>
      <c r="D31" s="105">
        <v>0</v>
      </c>
      <c r="E31" s="105">
        <v>15000000</v>
      </c>
      <c r="F31" s="105">
        <v>23385435.530000001</v>
      </c>
      <c r="G31" s="106" t="s">
        <v>153</v>
      </c>
      <c r="H31" s="104" t="s">
        <v>69</v>
      </c>
    </row>
    <row r="32" spans="1:8" ht="14.25" customHeight="1">
      <c r="A32" s="150">
        <v>44924</v>
      </c>
      <c r="B32" s="103" t="s">
        <v>71</v>
      </c>
      <c r="C32" s="103" t="s">
        <v>41</v>
      </c>
      <c r="D32" s="60">
        <v>101848.98</v>
      </c>
      <c r="E32" s="60">
        <v>0</v>
      </c>
      <c r="F32" s="60">
        <v>8385435.5300000003</v>
      </c>
      <c r="G32" s="83" t="s">
        <v>65</v>
      </c>
      <c r="H32" s="103" t="s">
        <v>72</v>
      </c>
    </row>
    <row r="33" spans="1:8" ht="14.25" customHeight="1">
      <c r="A33" s="151">
        <v>44924</v>
      </c>
      <c r="B33" s="104" t="s">
        <v>154</v>
      </c>
      <c r="C33" s="104" t="s">
        <v>30</v>
      </c>
      <c r="D33" s="105">
        <v>5300000</v>
      </c>
      <c r="E33" s="105">
        <v>0</v>
      </c>
      <c r="F33" s="105">
        <v>8487284.5099999998</v>
      </c>
      <c r="G33" s="106" t="s">
        <v>155</v>
      </c>
      <c r="H33" s="104" t="s">
        <v>67</v>
      </c>
    </row>
    <row r="34" spans="1:8" ht="14.25" customHeight="1">
      <c r="A34" s="150">
        <v>44924</v>
      </c>
      <c r="B34" s="103" t="s">
        <v>156</v>
      </c>
      <c r="C34" s="103" t="s">
        <v>32</v>
      </c>
      <c r="D34" s="60">
        <v>0</v>
      </c>
      <c r="E34" s="60">
        <v>5000000</v>
      </c>
      <c r="F34" s="60">
        <v>13787284.51</v>
      </c>
      <c r="G34" s="83" t="s">
        <v>157</v>
      </c>
      <c r="H34" s="103" t="s">
        <v>69</v>
      </c>
    </row>
    <row r="35" spans="1:8" ht="14.25" customHeight="1">
      <c r="A35" s="151">
        <v>44924</v>
      </c>
      <c r="B35" s="104" t="s">
        <v>158</v>
      </c>
      <c r="C35" s="104" t="s">
        <v>27</v>
      </c>
      <c r="D35" s="105">
        <v>0</v>
      </c>
      <c r="E35" s="105">
        <v>10000</v>
      </c>
      <c r="F35" s="105">
        <v>8787284.5099999998</v>
      </c>
      <c r="G35" s="106" t="s">
        <v>159</v>
      </c>
      <c r="H35" s="104" t="s">
        <v>69</v>
      </c>
    </row>
    <row r="36" spans="1:8" ht="14.25" customHeight="1">
      <c r="A36" s="150">
        <v>44924</v>
      </c>
      <c r="B36" s="103" t="s">
        <v>160</v>
      </c>
      <c r="C36" s="103" t="s">
        <v>27</v>
      </c>
      <c r="D36" s="60">
        <v>0</v>
      </c>
      <c r="E36" s="60">
        <v>15000</v>
      </c>
      <c r="F36" s="60">
        <v>8777284.5099999998</v>
      </c>
      <c r="G36" s="83" t="s">
        <v>161</v>
      </c>
      <c r="H36" s="103" t="s">
        <v>69</v>
      </c>
    </row>
    <row r="37" spans="1:8" ht="14.25" customHeight="1">
      <c r="A37" s="151">
        <v>44924</v>
      </c>
      <c r="B37" s="104" t="s">
        <v>162</v>
      </c>
      <c r="C37" s="104" t="s">
        <v>27</v>
      </c>
      <c r="D37" s="105">
        <v>0</v>
      </c>
      <c r="E37" s="105">
        <v>5000</v>
      </c>
      <c r="F37" s="105">
        <v>8762284.5099999998</v>
      </c>
      <c r="G37" s="106" t="s">
        <v>65</v>
      </c>
      <c r="H37" s="104" t="s">
        <v>69</v>
      </c>
    </row>
    <row r="38" spans="1:8" ht="14.25" customHeight="1">
      <c r="A38" s="150">
        <v>44924</v>
      </c>
      <c r="B38" s="103" t="s">
        <v>163</v>
      </c>
      <c r="C38" s="103" t="s">
        <v>27</v>
      </c>
      <c r="D38" s="60">
        <v>0</v>
      </c>
      <c r="E38" s="60">
        <v>59585</v>
      </c>
      <c r="F38" s="60">
        <v>8757284.5099999998</v>
      </c>
      <c r="G38" s="83" t="s">
        <v>65</v>
      </c>
      <c r="H38" s="103" t="s">
        <v>69</v>
      </c>
    </row>
    <row r="39" spans="1:8" ht="14.25" customHeight="1">
      <c r="A39" s="151">
        <v>44924</v>
      </c>
      <c r="B39" s="104" t="s">
        <v>164</v>
      </c>
      <c r="C39" s="104" t="s">
        <v>27</v>
      </c>
      <c r="D39" s="105">
        <v>0</v>
      </c>
      <c r="E39" s="105">
        <v>362535</v>
      </c>
      <c r="F39" s="105">
        <v>8697699.5099999998</v>
      </c>
      <c r="G39" s="106" t="s">
        <v>65</v>
      </c>
      <c r="H39" s="104" t="s">
        <v>69</v>
      </c>
    </row>
    <row r="40" spans="1:8" ht="14.25" customHeight="1">
      <c r="A40" s="150">
        <v>44924</v>
      </c>
      <c r="B40" s="103" t="s">
        <v>165</v>
      </c>
      <c r="C40" s="103" t="s">
        <v>27</v>
      </c>
      <c r="D40" s="60">
        <v>0</v>
      </c>
      <c r="E40" s="60">
        <v>800</v>
      </c>
      <c r="F40" s="60">
        <v>8335164.5099999998</v>
      </c>
      <c r="G40" s="83" t="s">
        <v>166</v>
      </c>
      <c r="H40" s="103" t="s">
        <v>69</v>
      </c>
    </row>
    <row r="41" spans="1:8" ht="14.25" customHeight="1">
      <c r="A41" s="151">
        <v>44924</v>
      </c>
      <c r="B41" s="104" t="s">
        <v>167</v>
      </c>
      <c r="C41" s="104" t="s">
        <v>30</v>
      </c>
      <c r="D41" s="105">
        <v>1000000</v>
      </c>
      <c r="E41" s="105">
        <v>0</v>
      </c>
      <c r="F41" s="105">
        <v>8334364.5099999998</v>
      </c>
      <c r="G41" s="106" t="s">
        <v>168</v>
      </c>
      <c r="H41" s="104" t="s">
        <v>67</v>
      </c>
    </row>
    <row r="42" spans="1:8" ht="14.25" customHeight="1">
      <c r="A42" s="150">
        <v>44923</v>
      </c>
      <c r="B42" s="103" t="s">
        <v>169</v>
      </c>
      <c r="C42" s="103" t="s">
        <v>81</v>
      </c>
      <c r="D42" s="60">
        <v>500</v>
      </c>
      <c r="E42" s="60">
        <v>0</v>
      </c>
      <c r="F42" s="60">
        <v>9334364.5099999998</v>
      </c>
      <c r="G42" s="83" t="s">
        <v>65</v>
      </c>
      <c r="H42" s="103" t="s">
        <v>82</v>
      </c>
    </row>
    <row r="43" spans="1:8" ht="14.25" customHeight="1">
      <c r="A43" s="151">
        <v>44923</v>
      </c>
      <c r="B43" s="104" t="s">
        <v>170</v>
      </c>
      <c r="C43" s="104" t="s">
        <v>68</v>
      </c>
      <c r="D43" s="105">
        <v>32015891.149999999</v>
      </c>
      <c r="E43" s="105">
        <v>0</v>
      </c>
      <c r="F43" s="105">
        <v>9334864.5099999998</v>
      </c>
      <c r="G43" s="106" t="s">
        <v>65</v>
      </c>
      <c r="H43" s="104" t="s">
        <v>171</v>
      </c>
    </row>
    <row r="44" spans="1:8" ht="14.25" customHeight="1">
      <c r="A44" s="150">
        <v>44923</v>
      </c>
      <c r="B44" s="103" t="s">
        <v>172</v>
      </c>
      <c r="C44" s="103" t="s">
        <v>27</v>
      </c>
      <c r="D44" s="60">
        <v>0</v>
      </c>
      <c r="E44" s="60">
        <v>2500000</v>
      </c>
      <c r="F44" s="60">
        <v>41350755.659999996</v>
      </c>
      <c r="G44" s="83" t="s">
        <v>65</v>
      </c>
      <c r="H44" s="103" t="s">
        <v>69</v>
      </c>
    </row>
    <row r="45" spans="1:8" ht="14.25" customHeight="1">
      <c r="A45" s="151">
        <v>44923</v>
      </c>
      <c r="B45" s="104" t="s">
        <v>173</v>
      </c>
      <c r="C45" s="104" t="s">
        <v>27</v>
      </c>
      <c r="D45" s="105">
        <v>0</v>
      </c>
      <c r="E45" s="105">
        <v>20000000</v>
      </c>
      <c r="F45" s="105">
        <v>38850755.659999996</v>
      </c>
      <c r="G45" s="106" t="s">
        <v>65</v>
      </c>
      <c r="H45" s="104" t="s">
        <v>69</v>
      </c>
    </row>
    <row r="46" spans="1:8" ht="14.25" customHeight="1">
      <c r="A46" s="150">
        <v>44923</v>
      </c>
      <c r="B46" s="103" t="s">
        <v>174</v>
      </c>
      <c r="C46" s="103" t="s">
        <v>27</v>
      </c>
      <c r="D46" s="60">
        <v>0</v>
      </c>
      <c r="E46" s="60">
        <v>10000000</v>
      </c>
      <c r="F46" s="60">
        <v>18850755.66</v>
      </c>
      <c r="G46" s="83" t="s">
        <v>65</v>
      </c>
      <c r="H46" s="103" t="s">
        <v>69</v>
      </c>
    </row>
    <row r="47" spans="1:8" ht="14.25" customHeight="1">
      <c r="A47" s="151">
        <v>44923</v>
      </c>
      <c r="B47" s="104" t="s">
        <v>175</v>
      </c>
      <c r="C47" s="104" t="s">
        <v>84</v>
      </c>
      <c r="D47" s="105">
        <v>12852607.6</v>
      </c>
      <c r="E47" s="105">
        <v>0</v>
      </c>
      <c r="F47" s="105">
        <v>8850755.6600000001</v>
      </c>
      <c r="G47" s="106" t="s">
        <v>65</v>
      </c>
      <c r="H47" s="104" t="s">
        <v>69</v>
      </c>
    </row>
    <row r="48" spans="1:8" ht="14.25" customHeight="1">
      <c r="A48" s="150">
        <v>44923</v>
      </c>
      <c r="B48" s="103" t="s">
        <v>169</v>
      </c>
      <c r="C48" s="103" t="s">
        <v>81</v>
      </c>
      <c r="D48" s="60">
        <v>500</v>
      </c>
      <c r="E48" s="60">
        <v>0</v>
      </c>
      <c r="F48" s="60">
        <v>21703363.260000002</v>
      </c>
      <c r="G48" s="83" t="s">
        <v>65</v>
      </c>
      <c r="H48" s="103" t="s">
        <v>82</v>
      </c>
    </row>
    <row r="49" spans="1:8" ht="14.25" customHeight="1">
      <c r="A49" s="151">
        <v>44923</v>
      </c>
      <c r="B49" s="104" t="s">
        <v>176</v>
      </c>
      <c r="C49" s="104" t="s">
        <v>68</v>
      </c>
      <c r="D49" s="105">
        <v>253465</v>
      </c>
      <c r="E49" s="105">
        <v>0</v>
      </c>
      <c r="F49" s="105">
        <v>21703863.260000002</v>
      </c>
      <c r="G49" s="106" t="s">
        <v>65</v>
      </c>
      <c r="H49" s="104" t="s">
        <v>177</v>
      </c>
    </row>
    <row r="50" spans="1:8" ht="14.25" customHeight="1">
      <c r="A50" s="150">
        <v>44923</v>
      </c>
      <c r="B50" s="103" t="s">
        <v>169</v>
      </c>
      <c r="C50" s="103" t="s">
        <v>81</v>
      </c>
      <c r="D50" s="60">
        <v>500</v>
      </c>
      <c r="E50" s="60">
        <v>0</v>
      </c>
      <c r="F50" s="60">
        <v>21957328.260000002</v>
      </c>
      <c r="G50" s="83" t="s">
        <v>65</v>
      </c>
      <c r="H50" s="103" t="s">
        <v>82</v>
      </c>
    </row>
    <row r="51" spans="1:8" ht="14.25" customHeight="1">
      <c r="A51" s="151">
        <v>44923</v>
      </c>
      <c r="B51" s="104" t="s">
        <v>178</v>
      </c>
      <c r="C51" s="104" t="s">
        <v>68</v>
      </c>
      <c r="D51" s="105">
        <v>6212500</v>
      </c>
      <c r="E51" s="105">
        <v>0</v>
      </c>
      <c r="F51" s="105">
        <v>21957828.260000002</v>
      </c>
      <c r="G51" s="106" t="s">
        <v>65</v>
      </c>
      <c r="H51" s="104" t="s">
        <v>177</v>
      </c>
    </row>
    <row r="52" spans="1:8" ht="14.25" customHeight="1">
      <c r="A52" s="150">
        <v>44923</v>
      </c>
      <c r="B52" s="103" t="s">
        <v>169</v>
      </c>
      <c r="C52" s="103" t="s">
        <v>81</v>
      </c>
      <c r="D52" s="60">
        <v>500</v>
      </c>
      <c r="E52" s="60">
        <v>0</v>
      </c>
      <c r="F52" s="60">
        <v>28170328.260000002</v>
      </c>
      <c r="G52" s="83" t="s">
        <v>65</v>
      </c>
      <c r="H52" s="103" t="s">
        <v>82</v>
      </c>
    </row>
    <row r="53" spans="1:8" ht="14.25" customHeight="1">
      <c r="A53" s="151">
        <v>44923</v>
      </c>
      <c r="B53" s="104" t="s">
        <v>179</v>
      </c>
      <c r="C53" s="104" t="s">
        <v>68</v>
      </c>
      <c r="D53" s="105">
        <v>18000000</v>
      </c>
      <c r="E53" s="105">
        <v>0</v>
      </c>
      <c r="F53" s="105">
        <v>28170828.260000002</v>
      </c>
      <c r="G53" s="106" t="s">
        <v>65</v>
      </c>
      <c r="H53" s="104" t="s">
        <v>177</v>
      </c>
    </row>
    <row r="54" spans="1:8" ht="14.25" customHeight="1">
      <c r="A54" s="150">
        <v>44923</v>
      </c>
      <c r="B54" s="103" t="s">
        <v>180</v>
      </c>
      <c r="C54" s="103" t="s">
        <v>27</v>
      </c>
      <c r="D54" s="60">
        <v>0</v>
      </c>
      <c r="E54" s="60">
        <v>10000000</v>
      </c>
      <c r="F54" s="60">
        <v>46170828.259999998</v>
      </c>
      <c r="G54" s="83" t="s">
        <v>181</v>
      </c>
      <c r="H54" s="103" t="s">
        <v>69</v>
      </c>
    </row>
    <row r="55" spans="1:8" ht="14.25" customHeight="1">
      <c r="A55" s="151">
        <v>44923</v>
      </c>
      <c r="B55" s="104" t="s">
        <v>182</v>
      </c>
      <c r="C55" s="104" t="s">
        <v>27</v>
      </c>
      <c r="D55" s="105">
        <v>0</v>
      </c>
      <c r="E55" s="105">
        <v>3500000</v>
      </c>
      <c r="F55" s="105">
        <v>36170828.259999998</v>
      </c>
      <c r="G55" s="106" t="s">
        <v>183</v>
      </c>
      <c r="H55" s="104" t="s">
        <v>69</v>
      </c>
    </row>
    <row r="56" spans="1:8" ht="14.25" customHeight="1">
      <c r="A56" s="150">
        <v>44923</v>
      </c>
      <c r="B56" s="103" t="s">
        <v>184</v>
      </c>
      <c r="C56" s="103" t="s">
        <v>185</v>
      </c>
      <c r="D56" s="60">
        <v>22315.61</v>
      </c>
      <c r="E56" s="60">
        <v>0</v>
      </c>
      <c r="F56" s="60">
        <v>32670828.260000002</v>
      </c>
      <c r="G56" s="83" t="s">
        <v>65</v>
      </c>
      <c r="H56" s="103" t="s">
        <v>186</v>
      </c>
    </row>
    <row r="57" spans="1:8" ht="14.25" customHeight="1">
      <c r="A57" s="151">
        <v>44923</v>
      </c>
      <c r="B57" s="104" t="s">
        <v>187</v>
      </c>
      <c r="C57" s="104" t="s">
        <v>188</v>
      </c>
      <c r="D57" s="105">
        <v>1261.5</v>
      </c>
      <c r="E57" s="105">
        <v>0</v>
      </c>
      <c r="F57" s="105">
        <v>32693143.870000001</v>
      </c>
      <c r="G57" s="106" t="s">
        <v>65</v>
      </c>
      <c r="H57" s="104" t="s">
        <v>189</v>
      </c>
    </row>
    <row r="58" spans="1:8" ht="14.25" customHeight="1">
      <c r="A58" s="150">
        <v>44923</v>
      </c>
      <c r="B58" s="103" t="s">
        <v>190</v>
      </c>
      <c r="C58" s="103" t="s">
        <v>27</v>
      </c>
      <c r="D58" s="60">
        <v>0</v>
      </c>
      <c r="E58" s="60">
        <v>6212500</v>
      </c>
      <c r="F58" s="60">
        <v>32694405.370000001</v>
      </c>
      <c r="G58" s="83" t="s">
        <v>191</v>
      </c>
      <c r="H58" s="103" t="s">
        <v>69</v>
      </c>
    </row>
    <row r="59" spans="1:8" ht="14.25" customHeight="1">
      <c r="A59" s="151">
        <v>44923</v>
      </c>
      <c r="B59" s="104" t="s">
        <v>192</v>
      </c>
      <c r="C59" s="104" t="s">
        <v>27</v>
      </c>
      <c r="D59" s="105">
        <v>0</v>
      </c>
      <c r="E59" s="105">
        <v>18253465</v>
      </c>
      <c r="F59" s="105">
        <v>26481905.370000001</v>
      </c>
      <c r="G59" s="106" t="s">
        <v>65</v>
      </c>
      <c r="H59" s="104" t="s">
        <v>69</v>
      </c>
    </row>
    <row r="60" spans="1:8" ht="14.25" customHeight="1">
      <c r="A60" s="150">
        <v>44923</v>
      </c>
      <c r="B60" s="103" t="s">
        <v>193</v>
      </c>
      <c r="C60" s="103" t="s">
        <v>81</v>
      </c>
      <c r="D60" s="60">
        <v>500</v>
      </c>
      <c r="E60" s="60">
        <v>0</v>
      </c>
      <c r="F60" s="60">
        <v>8228440.3700000001</v>
      </c>
      <c r="G60" s="83" t="s">
        <v>65</v>
      </c>
      <c r="H60" s="103" t="s">
        <v>82</v>
      </c>
    </row>
    <row r="61" spans="1:8" ht="14.25" customHeight="1">
      <c r="A61" s="151">
        <v>44923</v>
      </c>
      <c r="B61" s="104" t="s">
        <v>194</v>
      </c>
      <c r="C61" s="104" t="s">
        <v>68</v>
      </c>
      <c r="D61" s="105">
        <v>32300</v>
      </c>
      <c r="E61" s="105">
        <v>0</v>
      </c>
      <c r="F61" s="105">
        <v>8228940.3700000001</v>
      </c>
      <c r="G61" s="106" t="s">
        <v>65</v>
      </c>
      <c r="H61" s="104" t="s">
        <v>114</v>
      </c>
    </row>
    <row r="62" spans="1:8" ht="14.25" customHeight="1">
      <c r="A62" s="150">
        <v>44923</v>
      </c>
      <c r="B62" s="103" t="s">
        <v>195</v>
      </c>
      <c r="C62" s="103" t="s">
        <v>84</v>
      </c>
      <c r="D62" s="60">
        <v>110551.65</v>
      </c>
      <c r="E62" s="60">
        <v>0</v>
      </c>
      <c r="F62" s="60">
        <v>8261240.3700000001</v>
      </c>
      <c r="G62" s="83" t="s">
        <v>65</v>
      </c>
      <c r="H62" s="103" t="s">
        <v>69</v>
      </c>
    </row>
    <row r="63" spans="1:8" ht="14.25" customHeight="1">
      <c r="A63" s="151">
        <v>44923</v>
      </c>
      <c r="B63" s="104" t="s">
        <v>196</v>
      </c>
      <c r="C63" s="104" t="s">
        <v>76</v>
      </c>
      <c r="D63" s="105">
        <v>0</v>
      </c>
      <c r="E63" s="105">
        <v>100000</v>
      </c>
      <c r="F63" s="105">
        <v>8371792.0199999996</v>
      </c>
      <c r="G63" s="106" t="s">
        <v>197</v>
      </c>
      <c r="H63" s="104" t="s">
        <v>77</v>
      </c>
    </row>
    <row r="64" spans="1:8" ht="14.25" customHeight="1">
      <c r="A64" s="150">
        <v>44923</v>
      </c>
      <c r="B64" s="103" t="s">
        <v>193</v>
      </c>
      <c r="C64" s="103" t="s">
        <v>81</v>
      </c>
      <c r="D64" s="60">
        <v>500</v>
      </c>
      <c r="E64" s="60">
        <v>0</v>
      </c>
      <c r="F64" s="60">
        <v>8271792.0199999996</v>
      </c>
      <c r="G64" s="83" t="s">
        <v>65</v>
      </c>
      <c r="H64" s="103" t="s">
        <v>82</v>
      </c>
    </row>
    <row r="65" spans="1:8" ht="14.25" customHeight="1">
      <c r="A65" s="151">
        <v>44923</v>
      </c>
      <c r="B65" s="104" t="s">
        <v>198</v>
      </c>
      <c r="C65" s="104" t="s">
        <v>68</v>
      </c>
      <c r="D65" s="105">
        <v>10983.85</v>
      </c>
      <c r="E65" s="105">
        <v>0</v>
      </c>
      <c r="F65" s="105">
        <v>8272292.0199999996</v>
      </c>
      <c r="G65" s="106" t="s">
        <v>65</v>
      </c>
      <c r="H65" s="104" t="s">
        <v>70</v>
      </c>
    </row>
    <row r="66" spans="1:8" ht="14.25" customHeight="1">
      <c r="A66" s="150">
        <v>44923</v>
      </c>
      <c r="B66" s="103" t="s">
        <v>193</v>
      </c>
      <c r="C66" s="103" t="s">
        <v>81</v>
      </c>
      <c r="D66" s="60">
        <v>500</v>
      </c>
      <c r="E66" s="60">
        <v>0</v>
      </c>
      <c r="F66" s="60">
        <v>8283275.8700000001</v>
      </c>
      <c r="G66" s="83" t="s">
        <v>65</v>
      </c>
      <c r="H66" s="103" t="s">
        <v>82</v>
      </c>
    </row>
    <row r="67" spans="1:8" ht="14.25" customHeight="1">
      <c r="A67" s="151">
        <v>44923</v>
      </c>
      <c r="B67" s="104" t="s">
        <v>199</v>
      </c>
      <c r="C67" s="104" t="s">
        <v>68</v>
      </c>
      <c r="D67" s="105">
        <v>17752.650000000001</v>
      </c>
      <c r="E67" s="105">
        <v>0</v>
      </c>
      <c r="F67" s="105">
        <v>8283775.8700000001</v>
      </c>
      <c r="G67" s="106" t="s">
        <v>65</v>
      </c>
      <c r="H67" s="104" t="s">
        <v>113</v>
      </c>
    </row>
    <row r="68" spans="1:8" ht="14.25" customHeight="1">
      <c r="A68" s="150">
        <v>44923</v>
      </c>
      <c r="B68" s="103" t="s">
        <v>193</v>
      </c>
      <c r="C68" s="103" t="s">
        <v>81</v>
      </c>
      <c r="D68" s="60">
        <v>500</v>
      </c>
      <c r="E68" s="60">
        <v>0</v>
      </c>
      <c r="F68" s="60">
        <v>8301528.5199999996</v>
      </c>
      <c r="G68" s="83" t="s">
        <v>65</v>
      </c>
      <c r="H68" s="103" t="s">
        <v>82</v>
      </c>
    </row>
    <row r="69" spans="1:8" ht="14.25" customHeight="1">
      <c r="A69" s="151">
        <v>44923</v>
      </c>
      <c r="B69" s="104" t="s">
        <v>200</v>
      </c>
      <c r="C69" s="104" t="s">
        <v>68</v>
      </c>
      <c r="D69" s="105">
        <v>23588.68</v>
      </c>
      <c r="E69" s="105">
        <v>0</v>
      </c>
      <c r="F69" s="105">
        <v>8302028.5199999996</v>
      </c>
      <c r="G69" s="106" t="s">
        <v>65</v>
      </c>
      <c r="H69" s="104" t="s">
        <v>201</v>
      </c>
    </row>
    <row r="70" spans="1:8" ht="14.25" customHeight="1">
      <c r="A70" s="150">
        <v>44923</v>
      </c>
      <c r="B70" s="103" t="s">
        <v>193</v>
      </c>
      <c r="C70" s="103" t="s">
        <v>81</v>
      </c>
      <c r="D70" s="60">
        <v>500</v>
      </c>
      <c r="E70" s="60">
        <v>0</v>
      </c>
      <c r="F70" s="60">
        <v>8325617.2000000002</v>
      </c>
      <c r="G70" s="83" t="s">
        <v>65</v>
      </c>
      <c r="H70" s="103" t="s">
        <v>82</v>
      </c>
    </row>
    <row r="71" spans="1:8" ht="14.25" customHeight="1">
      <c r="A71" s="151">
        <v>44923</v>
      </c>
      <c r="B71" s="104" t="s">
        <v>202</v>
      </c>
      <c r="C71" s="104" t="s">
        <v>68</v>
      </c>
      <c r="D71" s="105">
        <v>28073.37</v>
      </c>
      <c r="E71" s="105">
        <v>0</v>
      </c>
      <c r="F71" s="105">
        <v>8326117.2000000002</v>
      </c>
      <c r="G71" s="106" t="s">
        <v>65</v>
      </c>
      <c r="H71" s="104" t="s">
        <v>70</v>
      </c>
    </row>
    <row r="72" spans="1:8" ht="14.25" customHeight="1">
      <c r="A72" s="150">
        <v>44923</v>
      </c>
      <c r="B72" s="103" t="s">
        <v>193</v>
      </c>
      <c r="C72" s="103" t="s">
        <v>81</v>
      </c>
      <c r="D72" s="60">
        <v>500</v>
      </c>
      <c r="E72" s="60">
        <v>0</v>
      </c>
      <c r="F72" s="60">
        <v>8354190.5700000003</v>
      </c>
      <c r="G72" s="83" t="s">
        <v>65</v>
      </c>
      <c r="H72" s="103" t="s">
        <v>82</v>
      </c>
    </row>
    <row r="73" spans="1:8" ht="14.25" customHeight="1">
      <c r="A73" s="151">
        <v>44923</v>
      </c>
      <c r="B73" s="104" t="s">
        <v>203</v>
      </c>
      <c r="C73" s="104" t="s">
        <v>68</v>
      </c>
      <c r="D73" s="105">
        <v>41715.89</v>
      </c>
      <c r="E73" s="105">
        <v>0</v>
      </c>
      <c r="F73" s="105">
        <v>8354690.5700000003</v>
      </c>
      <c r="G73" s="106" t="s">
        <v>65</v>
      </c>
      <c r="H73" s="104" t="s">
        <v>70</v>
      </c>
    </row>
    <row r="74" spans="1:8" ht="14.25" customHeight="1">
      <c r="A74" s="150">
        <v>44923</v>
      </c>
      <c r="B74" s="103" t="s">
        <v>193</v>
      </c>
      <c r="C74" s="103" t="s">
        <v>81</v>
      </c>
      <c r="D74" s="60">
        <v>500</v>
      </c>
      <c r="E74" s="60">
        <v>0</v>
      </c>
      <c r="F74" s="60">
        <v>8396406.4600000009</v>
      </c>
      <c r="G74" s="83" t="s">
        <v>65</v>
      </c>
      <c r="H74" s="103" t="s">
        <v>82</v>
      </c>
    </row>
    <row r="75" spans="1:8" ht="14.25" customHeight="1">
      <c r="A75" s="151">
        <v>44923</v>
      </c>
      <c r="B75" s="104" t="s">
        <v>204</v>
      </c>
      <c r="C75" s="104" t="s">
        <v>68</v>
      </c>
      <c r="D75" s="105">
        <v>116792.03</v>
      </c>
      <c r="E75" s="105">
        <v>0</v>
      </c>
      <c r="F75" s="105">
        <v>8396906.4600000009</v>
      </c>
      <c r="G75" s="106" t="s">
        <v>65</v>
      </c>
      <c r="H75" s="104" t="s">
        <v>205</v>
      </c>
    </row>
    <row r="76" spans="1:8" ht="14.25" customHeight="1">
      <c r="A76" s="150">
        <v>44922</v>
      </c>
      <c r="B76" s="103" t="s">
        <v>206</v>
      </c>
      <c r="C76" s="103" t="s">
        <v>30</v>
      </c>
      <c r="D76" s="60">
        <v>200000</v>
      </c>
      <c r="E76" s="60">
        <v>0</v>
      </c>
      <c r="F76" s="60">
        <v>8513698.4900000002</v>
      </c>
      <c r="G76" s="83" t="s">
        <v>207</v>
      </c>
      <c r="H76" s="103" t="s">
        <v>67</v>
      </c>
    </row>
    <row r="77" spans="1:8" ht="14.25" customHeight="1">
      <c r="A77" s="151">
        <v>44922</v>
      </c>
      <c r="B77" s="104" t="s">
        <v>208</v>
      </c>
      <c r="C77" s="104" t="s">
        <v>30</v>
      </c>
      <c r="D77" s="105">
        <v>1000000</v>
      </c>
      <c r="E77" s="105">
        <v>0</v>
      </c>
      <c r="F77" s="105">
        <v>8713698.4900000002</v>
      </c>
      <c r="G77" s="106" t="s">
        <v>209</v>
      </c>
      <c r="H77" s="104" t="s">
        <v>67</v>
      </c>
    </row>
    <row r="78" spans="1:8" ht="14.25" customHeight="1">
      <c r="A78" s="150">
        <v>44922</v>
      </c>
      <c r="B78" s="103" t="s">
        <v>210</v>
      </c>
      <c r="C78" s="103" t="s">
        <v>81</v>
      </c>
      <c r="D78" s="60">
        <v>500</v>
      </c>
      <c r="E78" s="60">
        <v>0</v>
      </c>
      <c r="F78" s="60">
        <v>9713698.4900000002</v>
      </c>
      <c r="G78" s="83" t="s">
        <v>65</v>
      </c>
      <c r="H78" s="103" t="s">
        <v>82</v>
      </c>
    </row>
    <row r="79" spans="1:8" ht="14.25" customHeight="1">
      <c r="A79" s="151">
        <v>44922</v>
      </c>
      <c r="B79" s="104" t="s">
        <v>211</v>
      </c>
      <c r="C79" s="104" t="s">
        <v>68</v>
      </c>
      <c r="D79" s="105">
        <v>841000</v>
      </c>
      <c r="E79" s="105">
        <v>0</v>
      </c>
      <c r="F79" s="105">
        <v>9714198.4900000002</v>
      </c>
      <c r="G79" s="106" t="s">
        <v>65</v>
      </c>
      <c r="H79" s="104" t="s">
        <v>83</v>
      </c>
    </row>
    <row r="80" spans="1:8" ht="14.25" customHeight="1">
      <c r="A80" s="150">
        <v>44922</v>
      </c>
      <c r="B80" s="103" t="s">
        <v>210</v>
      </c>
      <c r="C80" s="103" t="s">
        <v>81</v>
      </c>
      <c r="D80" s="60">
        <v>500</v>
      </c>
      <c r="E80" s="60">
        <v>0</v>
      </c>
      <c r="F80" s="60">
        <v>10555198.49</v>
      </c>
      <c r="G80" s="83" t="s">
        <v>65</v>
      </c>
      <c r="H80" s="103" t="s">
        <v>82</v>
      </c>
    </row>
    <row r="81" spans="1:8" ht="14.25" customHeight="1">
      <c r="A81" s="151">
        <v>44922</v>
      </c>
      <c r="B81" s="104" t="s">
        <v>212</v>
      </c>
      <c r="C81" s="104" t="s">
        <v>68</v>
      </c>
      <c r="D81" s="105">
        <v>14877070</v>
      </c>
      <c r="E81" s="105">
        <v>0</v>
      </c>
      <c r="F81" s="105">
        <v>10555698.49</v>
      </c>
      <c r="G81" s="106" t="s">
        <v>65</v>
      </c>
      <c r="H81" s="104" t="s">
        <v>83</v>
      </c>
    </row>
    <row r="82" spans="1:8" ht="14.25" customHeight="1">
      <c r="A82" s="150">
        <v>44922</v>
      </c>
      <c r="B82" s="103" t="s">
        <v>213</v>
      </c>
      <c r="C82" s="103" t="s">
        <v>32</v>
      </c>
      <c r="D82" s="60">
        <v>0</v>
      </c>
      <c r="E82" s="60">
        <v>1504260</v>
      </c>
      <c r="F82" s="60">
        <v>25432768.489999998</v>
      </c>
      <c r="G82" s="83" t="s">
        <v>65</v>
      </c>
      <c r="H82" s="103" t="s">
        <v>69</v>
      </c>
    </row>
    <row r="83" spans="1:8" ht="14.25" customHeight="1">
      <c r="A83" s="151">
        <v>44922</v>
      </c>
      <c r="B83" s="104" t="s">
        <v>214</v>
      </c>
      <c r="C83" s="104" t="s">
        <v>27</v>
      </c>
      <c r="D83" s="105">
        <v>0</v>
      </c>
      <c r="E83" s="105">
        <v>14877070</v>
      </c>
      <c r="F83" s="105">
        <v>23928508.489999998</v>
      </c>
      <c r="G83" s="106" t="s">
        <v>215</v>
      </c>
      <c r="H83" s="104" t="s">
        <v>69</v>
      </c>
    </row>
    <row r="84" spans="1:8" ht="14.25" customHeight="1">
      <c r="A84" s="150">
        <v>44922</v>
      </c>
      <c r="B84" s="103" t="s">
        <v>216</v>
      </c>
      <c r="C84" s="103" t="s">
        <v>27</v>
      </c>
      <c r="D84" s="60">
        <v>0</v>
      </c>
      <c r="E84" s="60">
        <v>841000</v>
      </c>
      <c r="F84" s="60">
        <v>9051438.4900000002</v>
      </c>
      <c r="G84" s="83" t="s">
        <v>217</v>
      </c>
      <c r="H84" s="103" t="s">
        <v>69</v>
      </c>
    </row>
    <row r="85" spans="1:8" ht="14.25" customHeight="1">
      <c r="A85" s="151">
        <v>44922</v>
      </c>
      <c r="B85" s="104" t="s">
        <v>218</v>
      </c>
      <c r="C85" s="104" t="s">
        <v>219</v>
      </c>
      <c r="D85" s="105">
        <v>15000</v>
      </c>
      <c r="E85" s="105">
        <v>0</v>
      </c>
      <c r="F85" s="105">
        <v>8210438.4900000002</v>
      </c>
      <c r="G85" s="106" t="s">
        <v>65</v>
      </c>
      <c r="H85" s="104" t="s">
        <v>220</v>
      </c>
    </row>
    <row r="86" spans="1:8" ht="14.25" customHeight="1">
      <c r="A86" s="150">
        <v>44922</v>
      </c>
      <c r="B86" s="103" t="s">
        <v>221</v>
      </c>
      <c r="C86" s="103" t="s">
        <v>222</v>
      </c>
      <c r="D86" s="60">
        <v>15000</v>
      </c>
      <c r="E86" s="60">
        <v>0</v>
      </c>
      <c r="F86" s="60">
        <v>8225438.4900000002</v>
      </c>
      <c r="G86" s="83" t="s">
        <v>65</v>
      </c>
      <c r="H86" s="103" t="s">
        <v>223</v>
      </c>
    </row>
    <row r="87" spans="1:8" ht="14.25" customHeight="1">
      <c r="A87" s="151">
        <v>44922</v>
      </c>
      <c r="B87" s="104" t="s">
        <v>224</v>
      </c>
      <c r="C87" s="104" t="s">
        <v>225</v>
      </c>
      <c r="D87" s="105">
        <v>15000</v>
      </c>
      <c r="E87" s="105">
        <v>0</v>
      </c>
      <c r="F87" s="105">
        <v>8240438.4900000002</v>
      </c>
      <c r="G87" s="106" t="s">
        <v>65</v>
      </c>
      <c r="H87" s="104" t="s">
        <v>226</v>
      </c>
    </row>
    <row r="88" spans="1:8" ht="14.25" customHeight="1">
      <c r="A88" s="150">
        <v>44922</v>
      </c>
      <c r="B88" s="103" t="s">
        <v>227</v>
      </c>
      <c r="C88" s="103" t="s">
        <v>228</v>
      </c>
      <c r="D88" s="60">
        <v>15000</v>
      </c>
      <c r="E88" s="60">
        <v>0</v>
      </c>
      <c r="F88" s="60">
        <v>8255438.4900000002</v>
      </c>
      <c r="G88" s="83" t="s">
        <v>65</v>
      </c>
      <c r="H88" s="103" t="s">
        <v>229</v>
      </c>
    </row>
    <row r="89" spans="1:8" ht="14.25" customHeight="1">
      <c r="A89" s="151">
        <v>44922</v>
      </c>
      <c r="B89" s="104" t="s">
        <v>230</v>
      </c>
      <c r="C89" s="104" t="s">
        <v>231</v>
      </c>
      <c r="D89" s="105">
        <v>15000</v>
      </c>
      <c r="E89" s="105">
        <v>0</v>
      </c>
      <c r="F89" s="105">
        <v>8270438.4900000002</v>
      </c>
      <c r="G89" s="106" t="s">
        <v>65</v>
      </c>
      <c r="H89" s="104" t="s">
        <v>232</v>
      </c>
    </row>
    <row r="90" spans="1:8" ht="14.25" customHeight="1">
      <c r="A90" s="150">
        <v>44922</v>
      </c>
      <c r="B90" s="103" t="s">
        <v>233</v>
      </c>
      <c r="C90" s="103" t="s">
        <v>234</v>
      </c>
      <c r="D90" s="60">
        <v>15000</v>
      </c>
      <c r="E90" s="60">
        <v>0</v>
      </c>
      <c r="F90" s="60">
        <v>8285438.4900000002</v>
      </c>
      <c r="G90" s="83" t="s">
        <v>65</v>
      </c>
      <c r="H90" s="103" t="s">
        <v>235</v>
      </c>
    </row>
    <row r="91" spans="1:8" ht="14.25" customHeight="1">
      <c r="A91" s="151">
        <v>44922</v>
      </c>
      <c r="B91" s="104" t="s">
        <v>236</v>
      </c>
      <c r="C91" s="104" t="s">
        <v>237</v>
      </c>
      <c r="D91" s="105">
        <v>15000</v>
      </c>
      <c r="E91" s="105">
        <v>0</v>
      </c>
      <c r="F91" s="105">
        <v>8300438.4900000002</v>
      </c>
      <c r="G91" s="106" t="s">
        <v>65</v>
      </c>
      <c r="H91" s="104" t="s">
        <v>238</v>
      </c>
    </row>
    <row r="92" spans="1:8" ht="14.25" customHeight="1">
      <c r="A92" s="150">
        <v>44922</v>
      </c>
      <c r="B92" s="103" t="s">
        <v>239</v>
      </c>
      <c r="C92" s="103" t="s">
        <v>240</v>
      </c>
      <c r="D92" s="60">
        <v>15000</v>
      </c>
      <c r="E92" s="60">
        <v>0</v>
      </c>
      <c r="F92" s="60">
        <v>8315438.4900000002</v>
      </c>
      <c r="G92" s="83" t="s">
        <v>65</v>
      </c>
      <c r="H92" s="103" t="s">
        <v>241</v>
      </c>
    </row>
    <row r="93" spans="1:8" ht="14.25" customHeight="1">
      <c r="A93" s="151">
        <v>44922</v>
      </c>
      <c r="B93" s="104" t="s">
        <v>242</v>
      </c>
      <c r="C93" s="104" t="s">
        <v>243</v>
      </c>
      <c r="D93" s="105">
        <v>7500</v>
      </c>
      <c r="E93" s="105">
        <v>0</v>
      </c>
      <c r="F93" s="105">
        <v>8330438.4900000002</v>
      </c>
      <c r="G93" s="106" t="s">
        <v>65</v>
      </c>
      <c r="H93" s="104" t="s">
        <v>244</v>
      </c>
    </row>
    <row r="94" spans="1:8" ht="14.25" customHeight="1">
      <c r="A94" s="150">
        <v>44922</v>
      </c>
      <c r="B94" s="103" t="s">
        <v>245</v>
      </c>
      <c r="C94" s="103" t="s">
        <v>246</v>
      </c>
      <c r="D94" s="60">
        <v>3750</v>
      </c>
      <c r="E94" s="60">
        <v>0</v>
      </c>
      <c r="F94" s="60">
        <v>8337938.4900000002</v>
      </c>
      <c r="G94" s="83" t="s">
        <v>65</v>
      </c>
      <c r="H94" s="103" t="s">
        <v>247</v>
      </c>
    </row>
    <row r="95" spans="1:8" ht="14.25" customHeight="1">
      <c r="A95" s="151">
        <v>44922</v>
      </c>
      <c r="B95" s="104" t="s">
        <v>248</v>
      </c>
      <c r="C95" s="104" t="s">
        <v>249</v>
      </c>
      <c r="D95" s="105">
        <v>166.11</v>
      </c>
      <c r="E95" s="105">
        <v>0</v>
      </c>
      <c r="F95" s="105">
        <v>8341688.4900000002</v>
      </c>
      <c r="G95" s="106" t="s">
        <v>65</v>
      </c>
      <c r="H95" s="104" t="s">
        <v>250</v>
      </c>
    </row>
    <row r="96" spans="1:8" ht="14.25" customHeight="1">
      <c r="A96" s="150">
        <v>44921</v>
      </c>
      <c r="B96" s="103" t="s">
        <v>251</v>
      </c>
      <c r="C96" s="103" t="s">
        <v>81</v>
      </c>
      <c r="D96" s="60">
        <v>500</v>
      </c>
      <c r="E96" s="60">
        <v>0</v>
      </c>
      <c r="F96" s="60">
        <v>8341854.5999999996</v>
      </c>
      <c r="G96" s="83" t="s">
        <v>65</v>
      </c>
      <c r="H96" s="103" t="s">
        <v>82</v>
      </c>
    </row>
    <row r="97" spans="1:8" ht="14.25" customHeight="1">
      <c r="A97" s="151">
        <v>44921</v>
      </c>
      <c r="B97" s="104" t="s">
        <v>252</v>
      </c>
      <c r="C97" s="104" t="s">
        <v>68</v>
      </c>
      <c r="D97" s="105">
        <v>110740</v>
      </c>
      <c r="E97" s="105">
        <v>0</v>
      </c>
      <c r="F97" s="105">
        <v>8342354.5999999996</v>
      </c>
      <c r="G97" s="106" t="s">
        <v>65</v>
      </c>
      <c r="H97" s="104" t="s">
        <v>253</v>
      </c>
    </row>
    <row r="98" spans="1:8" ht="14.25" customHeight="1">
      <c r="A98" s="150">
        <v>44921</v>
      </c>
      <c r="B98" s="103" t="s">
        <v>254</v>
      </c>
      <c r="C98" s="103" t="s">
        <v>30</v>
      </c>
      <c r="D98" s="60">
        <v>0</v>
      </c>
      <c r="E98" s="60">
        <v>200000</v>
      </c>
      <c r="F98" s="60">
        <v>8453094.5999999996</v>
      </c>
      <c r="G98" s="83" t="s">
        <v>255</v>
      </c>
      <c r="H98" s="103" t="s">
        <v>67</v>
      </c>
    </row>
    <row r="99" spans="1:8" ht="14.25" customHeight="1">
      <c r="A99" s="151">
        <v>44921</v>
      </c>
      <c r="B99" s="104" t="s">
        <v>256</v>
      </c>
      <c r="C99" s="104" t="s">
        <v>81</v>
      </c>
      <c r="D99" s="105">
        <v>500</v>
      </c>
      <c r="E99" s="105">
        <v>0</v>
      </c>
      <c r="F99" s="105">
        <v>8253094.5999999996</v>
      </c>
      <c r="G99" s="106" t="s">
        <v>65</v>
      </c>
      <c r="H99" s="104" t="s">
        <v>82</v>
      </c>
    </row>
    <row r="100" spans="1:8" ht="14.25" customHeight="1">
      <c r="A100" s="150">
        <v>44921</v>
      </c>
      <c r="B100" s="103" t="s">
        <v>257</v>
      </c>
      <c r="C100" s="103" t="s">
        <v>68</v>
      </c>
      <c r="D100" s="60">
        <v>5000000</v>
      </c>
      <c r="E100" s="60">
        <v>0</v>
      </c>
      <c r="F100" s="60">
        <v>8253594.5999999996</v>
      </c>
      <c r="G100" s="83" t="s">
        <v>65</v>
      </c>
      <c r="H100" s="103" t="s">
        <v>69</v>
      </c>
    </row>
    <row r="101" spans="1:8" ht="14.25" customHeight="1">
      <c r="A101" s="151">
        <v>44921</v>
      </c>
      <c r="B101" s="104" t="s">
        <v>256</v>
      </c>
      <c r="C101" s="104" t="s">
        <v>81</v>
      </c>
      <c r="D101" s="105">
        <v>500</v>
      </c>
      <c r="E101" s="105">
        <v>0</v>
      </c>
      <c r="F101" s="105">
        <v>13253594.6</v>
      </c>
      <c r="G101" s="106" t="s">
        <v>65</v>
      </c>
      <c r="H101" s="104" t="s">
        <v>82</v>
      </c>
    </row>
    <row r="102" spans="1:8" ht="14.25" customHeight="1">
      <c r="A102" s="150">
        <v>44921</v>
      </c>
      <c r="B102" s="103" t="s">
        <v>258</v>
      </c>
      <c r="C102" s="103" t="s">
        <v>68</v>
      </c>
      <c r="D102" s="60">
        <v>10000000</v>
      </c>
      <c r="E102" s="60">
        <v>0</v>
      </c>
      <c r="F102" s="60">
        <v>13254094.6</v>
      </c>
      <c r="G102" s="83" t="s">
        <v>65</v>
      </c>
      <c r="H102" s="103" t="s">
        <v>69</v>
      </c>
    </row>
    <row r="103" spans="1:8" ht="14.25" customHeight="1">
      <c r="A103" s="151">
        <v>44921</v>
      </c>
      <c r="B103" s="104" t="s">
        <v>256</v>
      </c>
      <c r="C103" s="104" t="s">
        <v>81</v>
      </c>
      <c r="D103" s="105">
        <v>500</v>
      </c>
      <c r="E103" s="105">
        <v>0</v>
      </c>
      <c r="F103" s="105">
        <v>23254094.600000001</v>
      </c>
      <c r="G103" s="106" t="s">
        <v>65</v>
      </c>
      <c r="H103" s="104" t="s">
        <v>82</v>
      </c>
    </row>
    <row r="104" spans="1:8" ht="14.25" customHeight="1">
      <c r="A104" s="150">
        <v>44921</v>
      </c>
      <c r="B104" s="103" t="s">
        <v>259</v>
      </c>
      <c r="C104" s="103" t="s">
        <v>68</v>
      </c>
      <c r="D104" s="60">
        <v>10000000</v>
      </c>
      <c r="E104" s="60">
        <v>0</v>
      </c>
      <c r="F104" s="60">
        <v>23254594.600000001</v>
      </c>
      <c r="G104" s="83" t="s">
        <v>65</v>
      </c>
      <c r="H104" s="103" t="s">
        <v>69</v>
      </c>
    </row>
    <row r="105" spans="1:8" ht="14.25" customHeight="1">
      <c r="A105" s="151">
        <v>44921</v>
      </c>
      <c r="B105" s="104" t="s">
        <v>256</v>
      </c>
      <c r="C105" s="104" t="s">
        <v>81</v>
      </c>
      <c r="D105" s="105">
        <v>500</v>
      </c>
      <c r="E105" s="105">
        <v>0</v>
      </c>
      <c r="F105" s="105">
        <v>33254594.600000001</v>
      </c>
      <c r="G105" s="106" t="s">
        <v>65</v>
      </c>
      <c r="H105" s="104" t="s">
        <v>82</v>
      </c>
    </row>
    <row r="106" spans="1:8" ht="14.25" customHeight="1">
      <c r="A106" s="150">
        <v>44921</v>
      </c>
      <c r="B106" s="103" t="s">
        <v>260</v>
      </c>
      <c r="C106" s="103" t="s">
        <v>68</v>
      </c>
      <c r="D106" s="60">
        <v>10000000</v>
      </c>
      <c r="E106" s="60">
        <v>0</v>
      </c>
      <c r="F106" s="60">
        <v>33255094.600000001</v>
      </c>
      <c r="G106" s="83" t="s">
        <v>65</v>
      </c>
      <c r="H106" s="103" t="s">
        <v>69</v>
      </c>
    </row>
    <row r="107" spans="1:8" ht="14.25" customHeight="1">
      <c r="A107" s="151">
        <v>44921</v>
      </c>
      <c r="B107" s="104" t="s">
        <v>256</v>
      </c>
      <c r="C107" s="104" t="s">
        <v>81</v>
      </c>
      <c r="D107" s="105">
        <v>500</v>
      </c>
      <c r="E107" s="105">
        <v>0</v>
      </c>
      <c r="F107" s="105">
        <v>43255094.600000001</v>
      </c>
      <c r="G107" s="106" t="s">
        <v>65</v>
      </c>
      <c r="H107" s="104" t="s">
        <v>82</v>
      </c>
    </row>
    <row r="108" spans="1:8" ht="14.25" customHeight="1">
      <c r="A108" s="150">
        <v>44921</v>
      </c>
      <c r="B108" s="103" t="s">
        <v>261</v>
      </c>
      <c r="C108" s="103" t="s">
        <v>68</v>
      </c>
      <c r="D108" s="60">
        <v>10000000</v>
      </c>
      <c r="E108" s="60">
        <v>0</v>
      </c>
      <c r="F108" s="60">
        <v>43255594.600000001</v>
      </c>
      <c r="G108" s="83" t="s">
        <v>65</v>
      </c>
      <c r="H108" s="103" t="s">
        <v>69</v>
      </c>
    </row>
    <row r="109" spans="1:8" ht="14.25" customHeight="1">
      <c r="A109" s="151">
        <v>44921</v>
      </c>
      <c r="B109" s="104" t="s">
        <v>256</v>
      </c>
      <c r="C109" s="104" t="s">
        <v>81</v>
      </c>
      <c r="D109" s="105">
        <v>500</v>
      </c>
      <c r="E109" s="105">
        <v>0</v>
      </c>
      <c r="F109" s="105">
        <v>53255594.600000001</v>
      </c>
      <c r="G109" s="106" t="s">
        <v>65</v>
      </c>
      <c r="H109" s="104" t="s">
        <v>82</v>
      </c>
    </row>
    <row r="110" spans="1:8" ht="14.25" customHeight="1">
      <c r="A110" s="150">
        <v>44921</v>
      </c>
      <c r="B110" s="103" t="s">
        <v>262</v>
      </c>
      <c r="C110" s="103" t="s">
        <v>68</v>
      </c>
      <c r="D110" s="60">
        <v>10000000</v>
      </c>
      <c r="E110" s="60">
        <v>0</v>
      </c>
      <c r="F110" s="60">
        <v>53256094.600000001</v>
      </c>
      <c r="G110" s="83" t="s">
        <v>65</v>
      </c>
      <c r="H110" s="103" t="s">
        <v>69</v>
      </c>
    </row>
    <row r="111" spans="1:8" ht="14.25" customHeight="1">
      <c r="A111" s="151">
        <v>44921</v>
      </c>
      <c r="B111" s="104" t="s">
        <v>256</v>
      </c>
      <c r="C111" s="104" t="s">
        <v>81</v>
      </c>
      <c r="D111" s="105">
        <v>500</v>
      </c>
      <c r="E111" s="105">
        <v>0</v>
      </c>
      <c r="F111" s="105">
        <v>63256094.600000001</v>
      </c>
      <c r="G111" s="106" t="s">
        <v>65</v>
      </c>
      <c r="H111" s="104" t="s">
        <v>82</v>
      </c>
    </row>
    <row r="112" spans="1:8" ht="14.25" customHeight="1">
      <c r="A112" s="150">
        <v>44921</v>
      </c>
      <c r="B112" s="103" t="s">
        <v>263</v>
      </c>
      <c r="C112" s="103" t="s">
        <v>68</v>
      </c>
      <c r="D112" s="60">
        <v>2500000</v>
      </c>
      <c r="E112" s="60">
        <v>0</v>
      </c>
      <c r="F112" s="60">
        <f t="shared" ref="F112:F175" si="0">+F113+E112-D112</f>
        <v>63256594.599999994</v>
      </c>
      <c r="G112" s="60">
        <f>+F111-F112</f>
        <v>-499.99999999254942</v>
      </c>
      <c r="H112" s="103" t="s">
        <v>69</v>
      </c>
    </row>
    <row r="113" spans="1:8" ht="14.25" customHeight="1">
      <c r="A113" s="151">
        <v>44921</v>
      </c>
      <c r="B113" s="104" t="s">
        <v>256</v>
      </c>
      <c r="C113" s="104" t="s">
        <v>81</v>
      </c>
      <c r="D113" s="105">
        <v>500</v>
      </c>
      <c r="E113" s="105">
        <v>0</v>
      </c>
      <c r="F113" s="60">
        <f t="shared" si="0"/>
        <v>65756594.599999994</v>
      </c>
      <c r="G113" s="106" t="s">
        <v>65</v>
      </c>
      <c r="H113" s="104" t="s">
        <v>82</v>
      </c>
    </row>
    <row r="114" spans="1:8" ht="14.25" customHeight="1">
      <c r="A114" s="150">
        <v>44921</v>
      </c>
      <c r="B114" s="103" t="s">
        <v>264</v>
      </c>
      <c r="C114" s="103" t="s">
        <v>68</v>
      </c>
      <c r="D114" s="60">
        <v>10000000</v>
      </c>
      <c r="E114" s="60">
        <v>0</v>
      </c>
      <c r="F114" s="60">
        <f t="shared" si="0"/>
        <v>65757094.599999994</v>
      </c>
      <c r="G114" s="83" t="s">
        <v>65</v>
      </c>
      <c r="H114" s="103" t="s">
        <v>69</v>
      </c>
    </row>
    <row r="115" spans="1:8" ht="14.25" customHeight="1">
      <c r="A115" s="151">
        <v>44921</v>
      </c>
      <c r="B115" s="104" t="s">
        <v>256</v>
      </c>
      <c r="C115" s="104" t="s">
        <v>81</v>
      </c>
      <c r="D115" s="105">
        <v>500</v>
      </c>
      <c r="E115" s="105">
        <v>0</v>
      </c>
      <c r="F115" s="60">
        <f t="shared" si="0"/>
        <v>75757094.599999994</v>
      </c>
      <c r="G115" s="106" t="s">
        <v>65</v>
      </c>
      <c r="H115" s="104" t="s">
        <v>82</v>
      </c>
    </row>
    <row r="116" spans="1:8" ht="14.25" customHeight="1">
      <c r="A116" s="150">
        <v>44921</v>
      </c>
      <c r="B116" s="103" t="s">
        <v>265</v>
      </c>
      <c r="C116" s="103" t="s">
        <v>68</v>
      </c>
      <c r="D116" s="60">
        <v>10000000</v>
      </c>
      <c r="E116" s="60">
        <v>0</v>
      </c>
      <c r="F116" s="60">
        <f t="shared" si="0"/>
        <v>75757594.599999994</v>
      </c>
      <c r="G116" s="83" t="s">
        <v>65</v>
      </c>
      <c r="H116" s="103" t="s">
        <v>69</v>
      </c>
    </row>
    <row r="117" spans="1:8" ht="14.25" customHeight="1">
      <c r="A117" s="151">
        <v>44921</v>
      </c>
      <c r="B117" s="104" t="s">
        <v>256</v>
      </c>
      <c r="C117" s="104" t="s">
        <v>81</v>
      </c>
      <c r="D117" s="105">
        <v>500</v>
      </c>
      <c r="E117" s="105">
        <v>0</v>
      </c>
      <c r="F117" s="60">
        <f t="shared" si="0"/>
        <v>85757594.599999994</v>
      </c>
      <c r="G117" s="106" t="s">
        <v>65</v>
      </c>
      <c r="H117" s="104" t="s">
        <v>82</v>
      </c>
    </row>
    <row r="118" spans="1:8" ht="14.25" customHeight="1">
      <c r="A118" s="150">
        <v>44921</v>
      </c>
      <c r="B118" s="103" t="s">
        <v>266</v>
      </c>
      <c r="C118" s="103" t="s">
        <v>68</v>
      </c>
      <c r="D118" s="60">
        <v>10000000</v>
      </c>
      <c r="E118" s="60">
        <v>0</v>
      </c>
      <c r="F118" s="60">
        <f t="shared" si="0"/>
        <v>85758094.599999994</v>
      </c>
      <c r="G118" s="83" t="s">
        <v>65</v>
      </c>
      <c r="H118" s="103" t="s">
        <v>69</v>
      </c>
    </row>
    <row r="119" spans="1:8" ht="14.25" customHeight="1">
      <c r="A119" s="151">
        <v>44921</v>
      </c>
      <c r="B119" s="104" t="s">
        <v>267</v>
      </c>
      <c r="C119" s="104" t="s">
        <v>268</v>
      </c>
      <c r="D119" s="105">
        <v>3787.41</v>
      </c>
      <c r="E119" s="105">
        <v>0</v>
      </c>
      <c r="F119" s="60">
        <f t="shared" si="0"/>
        <v>95758094.599999994</v>
      </c>
      <c r="G119" s="106" t="s">
        <v>65</v>
      </c>
      <c r="H119" s="104" t="s">
        <v>269</v>
      </c>
    </row>
    <row r="120" spans="1:8" ht="14.25" customHeight="1">
      <c r="A120" s="150">
        <v>44921</v>
      </c>
      <c r="B120" s="103" t="s">
        <v>270</v>
      </c>
      <c r="C120" s="103" t="s">
        <v>271</v>
      </c>
      <c r="D120" s="60">
        <v>1891.62</v>
      </c>
      <c r="E120" s="60">
        <v>0</v>
      </c>
      <c r="F120" s="60">
        <f t="shared" si="0"/>
        <v>95761882.00999999</v>
      </c>
      <c r="G120" s="83" t="s">
        <v>65</v>
      </c>
      <c r="H120" s="103" t="s">
        <v>272</v>
      </c>
    </row>
    <row r="121" spans="1:8" ht="14.25" customHeight="1">
      <c r="A121" s="151">
        <v>44921</v>
      </c>
      <c r="B121" s="104" t="s">
        <v>273</v>
      </c>
      <c r="C121" s="104" t="s">
        <v>274</v>
      </c>
      <c r="D121" s="105">
        <v>83.51</v>
      </c>
      <c r="E121" s="105">
        <v>0</v>
      </c>
      <c r="F121" s="60">
        <f t="shared" si="0"/>
        <v>95763773.629999995</v>
      </c>
      <c r="G121" s="106" t="s">
        <v>65</v>
      </c>
      <c r="H121" s="104" t="s">
        <v>275</v>
      </c>
    </row>
    <row r="122" spans="1:8" ht="14.25" customHeight="1">
      <c r="A122" s="150">
        <v>44921</v>
      </c>
      <c r="B122" s="103" t="s">
        <v>276</v>
      </c>
      <c r="C122" s="103" t="s">
        <v>277</v>
      </c>
      <c r="D122" s="60">
        <v>75</v>
      </c>
      <c r="E122" s="60">
        <v>0</v>
      </c>
      <c r="F122" s="60">
        <f t="shared" si="0"/>
        <v>95763857.140000001</v>
      </c>
      <c r="G122" s="83" t="s">
        <v>65</v>
      </c>
      <c r="H122" s="103" t="s">
        <v>278</v>
      </c>
    </row>
    <row r="123" spans="1:8" ht="14.25" customHeight="1">
      <c r="A123" s="151">
        <v>44921</v>
      </c>
      <c r="B123" s="104" t="s">
        <v>279</v>
      </c>
      <c r="C123" s="104" t="s">
        <v>280</v>
      </c>
      <c r="D123" s="105">
        <v>53.65</v>
      </c>
      <c r="E123" s="105">
        <v>0</v>
      </c>
      <c r="F123" s="60">
        <f t="shared" si="0"/>
        <v>95763932.140000001</v>
      </c>
      <c r="G123" s="106" t="s">
        <v>65</v>
      </c>
      <c r="H123" s="104" t="s">
        <v>281</v>
      </c>
    </row>
    <row r="124" spans="1:8" ht="14.25" customHeight="1">
      <c r="A124" s="150">
        <v>44921</v>
      </c>
      <c r="B124" s="103" t="s">
        <v>282</v>
      </c>
      <c r="C124" s="103" t="s">
        <v>283</v>
      </c>
      <c r="D124" s="60">
        <v>22.64</v>
      </c>
      <c r="E124" s="60">
        <v>0</v>
      </c>
      <c r="F124" s="60">
        <f t="shared" si="0"/>
        <v>95763985.790000007</v>
      </c>
      <c r="G124" s="83" t="s">
        <v>65</v>
      </c>
      <c r="H124" s="103" t="s">
        <v>284</v>
      </c>
    </row>
    <row r="125" spans="1:8" ht="14.25" customHeight="1">
      <c r="A125" s="151">
        <v>44918</v>
      </c>
      <c r="B125" s="104" t="s">
        <v>285</v>
      </c>
      <c r="C125" s="104" t="s">
        <v>76</v>
      </c>
      <c r="D125" s="105">
        <v>0</v>
      </c>
      <c r="E125" s="105">
        <v>87300000</v>
      </c>
      <c r="F125" s="60">
        <f t="shared" si="0"/>
        <v>95764008.430000007</v>
      </c>
      <c r="G125" s="106" t="s">
        <v>286</v>
      </c>
      <c r="H125" s="104" t="s">
        <v>77</v>
      </c>
    </row>
    <row r="126" spans="1:8" ht="14.25" customHeight="1">
      <c r="A126" s="150">
        <v>44918</v>
      </c>
      <c r="B126" s="103" t="s">
        <v>287</v>
      </c>
      <c r="C126" s="103" t="s">
        <v>30</v>
      </c>
      <c r="D126" s="60">
        <v>300000</v>
      </c>
      <c r="E126" s="60">
        <v>0</v>
      </c>
      <c r="F126" s="60">
        <f t="shared" si="0"/>
        <v>8464008.430000009</v>
      </c>
      <c r="G126" s="83" t="s">
        <v>288</v>
      </c>
      <c r="H126" s="103" t="s">
        <v>67</v>
      </c>
    </row>
    <row r="127" spans="1:8" ht="14.25" customHeight="1">
      <c r="A127" s="151">
        <v>44918</v>
      </c>
      <c r="B127" s="104" t="s">
        <v>289</v>
      </c>
      <c r="C127" s="104" t="s">
        <v>81</v>
      </c>
      <c r="D127" s="105">
        <v>500</v>
      </c>
      <c r="E127" s="105">
        <v>0</v>
      </c>
      <c r="F127" s="60">
        <f t="shared" si="0"/>
        <v>8764008.430000009</v>
      </c>
      <c r="G127" s="106" t="s">
        <v>65</v>
      </c>
      <c r="H127" s="104" t="s">
        <v>82</v>
      </c>
    </row>
    <row r="128" spans="1:8" ht="14.25" customHeight="1">
      <c r="A128" s="150">
        <v>44918</v>
      </c>
      <c r="B128" s="103" t="s">
        <v>290</v>
      </c>
      <c r="C128" s="103" t="s">
        <v>68</v>
      </c>
      <c r="D128" s="60">
        <v>15091.37</v>
      </c>
      <c r="E128" s="60">
        <v>0</v>
      </c>
      <c r="F128" s="60">
        <f t="shared" si="0"/>
        <v>8764508.430000009</v>
      </c>
      <c r="G128" s="83" t="s">
        <v>65</v>
      </c>
      <c r="H128" s="103" t="s">
        <v>70</v>
      </c>
    </row>
    <row r="129" spans="1:8" ht="14.25" customHeight="1">
      <c r="A129" s="151">
        <v>44918</v>
      </c>
      <c r="B129" s="104" t="s">
        <v>289</v>
      </c>
      <c r="C129" s="104" t="s">
        <v>81</v>
      </c>
      <c r="D129" s="105">
        <v>500</v>
      </c>
      <c r="E129" s="105">
        <v>0</v>
      </c>
      <c r="F129" s="60">
        <f t="shared" si="0"/>
        <v>8779599.8000000082</v>
      </c>
      <c r="G129" s="106" t="s">
        <v>65</v>
      </c>
      <c r="H129" s="104" t="s">
        <v>82</v>
      </c>
    </row>
    <row r="130" spans="1:8" ht="14.25" customHeight="1">
      <c r="A130" s="150">
        <v>44918</v>
      </c>
      <c r="B130" s="103" t="s">
        <v>291</v>
      </c>
      <c r="C130" s="103" t="s">
        <v>68</v>
      </c>
      <c r="D130" s="60">
        <v>35766.04</v>
      </c>
      <c r="E130" s="60">
        <v>0</v>
      </c>
      <c r="F130" s="60">
        <f t="shared" si="0"/>
        <v>8780099.8000000082</v>
      </c>
      <c r="G130" s="83" t="s">
        <v>65</v>
      </c>
      <c r="H130" s="103" t="s">
        <v>70</v>
      </c>
    </row>
    <row r="131" spans="1:8" ht="14.25" customHeight="1">
      <c r="A131" s="151">
        <v>44918</v>
      </c>
      <c r="B131" s="104" t="s">
        <v>289</v>
      </c>
      <c r="C131" s="104" t="s">
        <v>81</v>
      </c>
      <c r="D131" s="105">
        <v>500</v>
      </c>
      <c r="E131" s="105">
        <v>0</v>
      </c>
      <c r="F131" s="60">
        <f t="shared" si="0"/>
        <v>8815865.8400000073</v>
      </c>
      <c r="G131" s="106" t="s">
        <v>65</v>
      </c>
      <c r="H131" s="104" t="s">
        <v>82</v>
      </c>
    </row>
    <row r="132" spans="1:8" ht="14.25" customHeight="1">
      <c r="A132" s="150">
        <v>44918</v>
      </c>
      <c r="B132" s="103" t="s">
        <v>292</v>
      </c>
      <c r="C132" s="103" t="s">
        <v>68</v>
      </c>
      <c r="D132" s="60">
        <v>55674.11</v>
      </c>
      <c r="E132" s="60">
        <v>0</v>
      </c>
      <c r="F132" s="60">
        <f t="shared" si="0"/>
        <v>8816365.8400000073</v>
      </c>
      <c r="G132" s="83" t="s">
        <v>65</v>
      </c>
      <c r="H132" s="103" t="s">
        <v>117</v>
      </c>
    </row>
    <row r="133" spans="1:8" ht="14.25" customHeight="1">
      <c r="A133" s="151">
        <v>44918</v>
      </c>
      <c r="B133" s="104" t="s">
        <v>289</v>
      </c>
      <c r="C133" s="104" t="s">
        <v>81</v>
      </c>
      <c r="D133" s="105">
        <v>500</v>
      </c>
      <c r="E133" s="105">
        <v>0</v>
      </c>
      <c r="F133" s="60">
        <f t="shared" si="0"/>
        <v>8872039.9500000067</v>
      </c>
      <c r="G133" s="106" t="s">
        <v>65</v>
      </c>
      <c r="H133" s="104" t="s">
        <v>82</v>
      </c>
    </row>
    <row r="134" spans="1:8" ht="14.25" customHeight="1">
      <c r="A134" s="150">
        <v>44918</v>
      </c>
      <c r="B134" s="103" t="s">
        <v>293</v>
      </c>
      <c r="C134" s="103" t="s">
        <v>68</v>
      </c>
      <c r="D134" s="60">
        <v>1261080</v>
      </c>
      <c r="E134" s="60">
        <v>0</v>
      </c>
      <c r="F134" s="60">
        <f t="shared" si="0"/>
        <v>8872539.9500000067</v>
      </c>
      <c r="G134" s="83" t="s">
        <v>65</v>
      </c>
      <c r="H134" s="103" t="s">
        <v>294</v>
      </c>
    </row>
    <row r="135" spans="1:8" ht="14.25" customHeight="1">
      <c r="A135" s="151">
        <v>44918</v>
      </c>
      <c r="B135" s="104" t="s">
        <v>295</v>
      </c>
      <c r="C135" s="104" t="s">
        <v>30</v>
      </c>
      <c r="D135" s="105">
        <v>0</v>
      </c>
      <c r="E135" s="105">
        <v>1500000</v>
      </c>
      <c r="F135" s="60">
        <f t="shared" si="0"/>
        <v>10133619.950000007</v>
      </c>
      <c r="G135" s="106" t="s">
        <v>296</v>
      </c>
      <c r="H135" s="104" t="s">
        <v>67</v>
      </c>
    </row>
    <row r="136" spans="1:8" ht="14.25" customHeight="1">
      <c r="A136" s="150">
        <v>44918</v>
      </c>
      <c r="B136" s="103" t="s">
        <v>297</v>
      </c>
      <c r="C136" s="103" t="s">
        <v>30</v>
      </c>
      <c r="D136" s="60">
        <v>7000000</v>
      </c>
      <c r="E136" s="60">
        <v>0</v>
      </c>
      <c r="F136" s="60">
        <f t="shared" si="0"/>
        <v>8633619.9500000067</v>
      </c>
      <c r="G136" s="83" t="s">
        <v>298</v>
      </c>
      <c r="H136" s="103" t="s">
        <v>67</v>
      </c>
    </row>
    <row r="137" spans="1:8" ht="14.25" customHeight="1">
      <c r="A137" s="151">
        <v>44918</v>
      </c>
      <c r="B137" s="104" t="s">
        <v>289</v>
      </c>
      <c r="C137" s="104" t="s">
        <v>81</v>
      </c>
      <c r="D137" s="105">
        <v>500</v>
      </c>
      <c r="E137" s="105">
        <v>0</v>
      </c>
      <c r="F137" s="60">
        <f t="shared" si="0"/>
        <v>15633619.950000007</v>
      </c>
      <c r="G137" s="106" t="s">
        <v>65</v>
      </c>
      <c r="H137" s="104" t="s">
        <v>82</v>
      </c>
    </row>
    <row r="138" spans="1:8" ht="14.25" customHeight="1">
      <c r="A138" s="150">
        <v>44918</v>
      </c>
      <c r="B138" s="103" t="s">
        <v>299</v>
      </c>
      <c r="C138" s="103" t="s">
        <v>68</v>
      </c>
      <c r="D138" s="60">
        <v>50000</v>
      </c>
      <c r="E138" s="60">
        <v>0</v>
      </c>
      <c r="F138" s="60">
        <f t="shared" si="0"/>
        <v>15634119.950000007</v>
      </c>
      <c r="G138" s="83" t="s">
        <v>65</v>
      </c>
      <c r="H138" s="103" t="s">
        <v>300</v>
      </c>
    </row>
    <row r="139" spans="1:8" ht="14.25" customHeight="1">
      <c r="A139" s="151">
        <v>44918</v>
      </c>
      <c r="B139" s="104" t="s">
        <v>289</v>
      </c>
      <c r="C139" s="104" t="s">
        <v>81</v>
      </c>
      <c r="D139" s="105">
        <v>500</v>
      </c>
      <c r="E139" s="105">
        <v>0</v>
      </c>
      <c r="F139" s="60">
        <f t="shared" si="0"/>
        <v>15684119.950000007</v>
      </c>
      <c r="G139" s="106" t="s">
        <v>65</v>
      </c>
      <c r="H139" s="104" t="s">
        <v>82</v>
      </c>
    </row>
    <row r="140" spans="1:8" ht="14.25" customHeight="1">
      <c r="A140" s="150">
        <v>44918</v>
      </c>
      <c r="B140" s="103" t="s">
        <v>301</v>
      </c>
      <c r="C140" s="103" t="s">
        <v>68</v>
      </c>
      <c r="D140" s="60">
        <v>2524939.4500000002</v>
      </c>
      <c r="E140" s="60">
        <v>0</v>
      </c>
      <c r="F140" s="60">
        <f t="shared" si="0"/>
        <v>15684619.950000007</v>
      </c>
      <c r="G140" s="83" t="s">
        <v>65</v>
      </c>
      <c r="H140" s="103" t="s">
        <v>302</v>
      </c>
    </row>
    <row r="141" spans="1:8" ht="14.25" customHeight="1">
      <c r="A141" s="151">
        <v>44918</v>
      </c>
      <c r="B141" s="104" t="s">
        <v>303</v>
      </c>
      <c r="C141" s="104" t="s">
        <v>32</v>
      </c>
      <c r="D141" s="105">
        <v>0</v>
      </c>
      <c r="E141" s="105">
        <v>10000000</v>
      </c>
      <c r="F141" s="60">
        <f t="shared" si="0"/>
        <v>18209559.400000006</v>
      </c>
      <c r="G141" s="106" t="s">
        <v>304</v>
      </c>
      <c r="H141" s="104" t="s">
        <v>69</v>
      </c>
    </row>
    <row r="142" spans="1:8" ht="14.25" customHeight="1">
      <c r="A142" s="150">
        <v>44918</v>
      </c>
      <c r="B142" s="103" t="s">
        <v>305</v>
      </c>
      <c r="C142" s="103" t="s">
        <v>306</v>
      </c>
      <c r="D142" s="60">
        <v>2161.96</v>
      </c>
      <c r="E142" s="60">
        <v>0</v>
      </c>
      <c r="F142" s="60">
        <f t="shared" si="0"/>
        <v>8209559.400000006</v>
      </c>
      <c r="G142" s="83" t="s">
        <v>65</v>
      </c>
      <c r="H142" s="103" t="s">
        <v>307</v>
      </c>
    </row>
    <row r="143" spans="1:8" ht="14.25" customHeight="1">
      <c r="A143" s="151">
        <v>44918</v>
      </c>
      <c r="B143" s="104" t="s">
        <v>308</v>
      </c>
      <c r="C143" s="104" t="s">
        <v>309</v>
      </c>
      <c r="D143" s="105">
        <v>1590.3</v>
      </c>
      <c r="E143" s="105">
        <v>0</v>
      </c>
      <c r="F143" s="60">
        <f t="shared" si="0"/>
        <v>8211721.3600000059</v>
      </c>
      <c r="G143" s="106" t="s">
        <v>65</v>
      </c>
      <c r="H143" s="104" t="s">
        <v>310</v>
      </c>
    </row>
    <row r="144" spans="1:8" ht="14.25" customHeight="1">
      <c r="A144" s="150">
        <v>44918</v>
      </c>
      <c r="B144" s="103" t="s">
        <v>311</v>
      </c>
      <c r="C144" s="103" t="s">
        <v>312</v>
      </c>
      <c r="D144" s="60">
        <v>896.44</v>
      </c>
      <c r="E144" s="60">
        <v>0</v>
      </c>
      <c r="F144" s="60">
        <f t="shared" si="0"/>
        <v>8213311.6600000057</v>
      </c>
      <c r="G144" s="83" t="s">
        <v>65</v>
      </c>
      <c r="H144" s="103" t="s">
        <v>313</v>
      </c>
    </row>
    <row r="145" spans="1:8" ht="14.25" customHeight="1">
      <c r="A145" s="151">
        <v>44918</v>
      </c>
      <c r="B145" s="104" t="s">
        <v>314</v>
      </c>
      <c r="C145" s="104" t="s">
        <v>315</v>
      </c>
      <c r="D145" s="105">
        <v>235.18</v>
      </c>
      <c r="E145" s="105">
        <v>0</v>
      </c>
      <c r="F145" s="60">
        <f t="shared" si="0"/>
        <v>8214208.1000000061</v>
      </c>
      <c r="G145" s="106" t="s">
        <v>65</v>
      </c>
      <c r="H145" s="104" t="s">
        <v>316</v>
      </c>
    </row>
    <row r="146" spans="1:8" ht="14.25" customHeight="1">
      <c r="A146" s="150">
        <v>44918</v>
      </c>
      <c r="B146" s="103" t="s">
        <v>317</v>
      </c>
      <c r="C146" s="103" t="s">
        <v>318</v>
      </c>
      <c r="D146" s="60">
        <v>200.86</v>
      </c>
      <c r="E146" s="60">
        <v>0</v>
      </c>
      <c r="F146" s="60">
        <f t="shared" si="0"/>
        <v>8214443.2800000058</v>
      </c>
      <c r="G146" s="83" t="s">
        <v>65</v>
      </c>
      <c r="H146" s="103" t="s">
        <v>319</v>
      </c>
    </row>
    <row r="147" spans="1:8" ht="14.25" customHeight="1">
      <c r="A147" s="151">
        <v>44918</v>
      </c>
      <c r="B147" s="104" t="s">
        <v>320</v>
      </c>
      <c r="C147" s="104" t="s">
        <v>321</v>
      </c>
      <c r="D147" s="105">
        <v>193.68</v>
      </c>
      <c r="E147" s="105">
        <v>0</v>
      </c>
      <c r="F147" s="60">
        <f t="shared" si="0"/>
        <v>8214644.1400000062</v>
      </c>
      <c r="G147" s="106" t="s">
        <v>65</v>
      </c>
      <c r="H147" s="104" t="s">
        <v>322</v>
      </c>
    </row>
    <row r="148" spans="1:8" ht="14.25" customHeight="1">
      <c r="A148" s="150">
        <v>44918</v>
      </c>
      <c r="B148" s="103" t="s">
        <v>323</v>
      </c>
      <c r="C148" s="103" t="s">
        <v>324</v>
      </c>
      <c r="D148" s="60">
        <v>145.83000000000001</v>
      </c>
      <c r="E148" s="60">
        <v>0</v>
      </c>
      <c r="F148" s="60">
        <f t="shared" si="0"/>
        <v>8214837.8200000059</v>
      </c>
      <c r="G148" s="83" t="s">
        <v>65</v>
      </c>
      <c r="H148" s="103" t="s">
        <v>325</v>
      </c>
    </row>
    <row r="149" spans="1:8" ht="14.25" customHeight="1">
      <c r="A149" s="151">
        <v>44918</v>
      </c>
      <c r="B149" s="104" t="s">
        <v>326</v>
      </c>
      <c r="C149" s="104" t="s">
        <v>327</v>
      </c>
      <c r="D149" s="105">
        <v>103.24</v>
      </c>
      <c r="E149" s="105">
        <v>0</v>
      </c>
      <c r="F149" s="60">
        <f t="shared" si="0"/>
        <v>8214983.650000006</v>
      </c>
      <c r="G149" s="106" t="s">
        <v>65</v>
      </c>
      <c r="H149" s="104" t="s">
        <v>328</v>
      </c>
    </row>
    <row r="150" spans="1:8" ht="14.25" customHeight="1">
      <c r="A150" s="150">
        <v>44918</v>
      </c>
      <c r="B150" s="103" t="s">
        <v>329</v>
      </c>
      <c r="C150" s="103" t="s">
        <v>330</v>
      </c>
      <c r="D150" s="60">
        <v>81</v>
      </c>
      <c r="E150" s="60">
        <v>0</v>
      </c>
      <c r="F150" s="60">
        <f t="shared" si="0"/>
        <v>8215086.8900000062</v>
      </c>
      <c r="G150" s="83" t="s">
        <v>65</v>
      </c>
      <c r="H150" s="103" t="s">
        <v>331</v>
      </c>
    </row>
    <row r="151" spans="1:8" ht="14.25" customHeight="1">
      <c r="A151" s="151">
        <v>44918</v>
      </c>
      <c r="B151" s="104" t="s">
        <v>332</v>
      </c>
      <c r="C151" s="104" t="s">
        <v>333</v>
      </c>
      <c r="D151" s="105">
        <v>50.85</v>
      </c>
      <c r="E151" s="105">
        <v>0</v>
      </c>
      <c r="F151" s="60">
        <f t="shared" si="0"/>
        <v>8215167.8900000062</v>
      </c>
      <c r="G151" s="106" t="s">
        <v>65</v>
      </c>
      <c r="H151" s="104" t="s">
        <v>334</v>
      </c>
    </row>
    <row r="152" spans="1:8" ht="14.25" customHeight="1">
      <c r="A152" s="150">
        <v>44918</v>
      </c>
      <c r="B152" s="103" t="s">
        <v>335</v>
      </c>
      <c r="C152" s="103" t="s">
        <v>336</v>
      </c>
      <c r="D152" s="60">
        <v>46.04</v>
      </c>
      <c r="E152" s="60">
        <v>0</v>
      </c>
      <c r="F152" s="60">
        <f t="shared" si="0"/>
        <v>8215218.7400000058</v>
      </c>
      <c r="G152" s="83" t="s">
        <v>65</v>
      </c>
      <c r="H152" s="103" t="s">
        <v>337</v>
      </c>
    </row>
    <row r="153" spans="1:8" ht="14.25" customHeight="1">
      <c r="A153" s="151">
        <v>44918</v>
      </c>
      <c r="B153" s="104" t="s">
        <v>338</v>
      </c>
      <c r="C153" s="104" t="s">
        <v>339</v>
      </c>
      <c r="D153" s="105">
        <v>10.46</v>
      </c>
      <c r="E153" s="105">
        <v>0</v>
      </c>
      <c r="F153" s="60">
        <f t="shared" si="0"/>
        <v>8215264.7800000058</v>
      </c>
      <c r="G153" s="106" t="s">
        <v>65</v>
      </c>
      <c r="H153" s="104" t="s">
        <v>340</v>
      </c>
    </row>
    <row r="154" spans="1:8" ht="14.25" customHeight="1">
      <c r="A154" s="150">
        <v>44918</v>
      </c>
      <c r="B154" s="103" t="s">
        <v>341</v>
      </c>
      <c r="C154" s="103" t="s">
        <v>342</v>
      </c>
      <c r="D154" s="60">
        <v>6922.94</v>
      </c>
      <c r="E154" s="60">
        <v>0</v>
      </c>
      <c r="F154" s="60">
        <f t="shared" si="0"/>
        <v>8215275.2400000058</v>
      </c>
      <c r="G154" s="83" t="s">
        <v>65</v>
      </c>
      <c r="H154" s="103" t="s">
        <v>343</v>
      </c>
    </row>
    <row r="155" spans="1:8" ht="14.25" customHeight="1">
      <c r="A155" s="151">
        <v>44918</v>
      </c>
      <c r="B155" s="104" t="s">
        <v>344</v>
      </c>
      <c r="C155" s="104" t="s">
        <v>345</v>
      </c>
      <c r="D155" s="105">
        <v>2046.14</v>
      </c>
      <c r="E155" s="105">
        <v>0</v>
      </c>
      <c r="F155" s="60">
        <f t="shared" si="0"/>
        <v>8222198.1800000062</v>
      </c>
      <c r="G155" s="106" t="s">
        <v>65</v>
      </c>
      <c r="H155" s="104" t="s">
        <v>346</v>
      </c>
    </row>
    <row r="156" spans="1:8" ht="14.25" customHeight="1">
      <c r="A156" s="150">
        <v>44918</v>
      </c>
      <c r="B156" s="103" t="s">
        <v>347</v>
      </c>
      <c r="C156" s="103" t="s">
        <v>348</v>
      </c>
      <c r="D156" s="60">
        <v>1452.38</v>
      </c>
      <c r="E156" s="60">
        <v>0</v>
      </c>
      <c r="F156" s="60">
        <f t="shared" si="0"/>
        <v>8224244.3200000059</v>
      </c>
      <c r="G156" s="83" t="s">
        <v>65</v>
      </c>
      <c r="H156" s="103" t="s">
        <v>349</v>
      </c>
    </row>
    <row r="157" spans="1:8" ht="14.25" customHeight="1">
      <c r="A157" s="151">
        <v>44918</v>
      </c>
      <c r="B157" s="104" t="s">
        <v>350</v>
      </c>
      <c r="C157" s="104" t="s">
        <v>351</v>
      </c>
      <c r="D157" s="105">
        <v>1265.1400000000001</v>
      </c>
      <c r="E157" s="105">
        <v>0</v>
      </c>
      <c r="F157" s="60">
        <f t="shared" si="0"/>
        <v>8225696.7000000058</v>
      </c>
      <c r="G157" s="106" t="s">
        <v>65</v>
      </c>
      <c r="H157" s="104" t="s">
        <v>352</v>
      </c>
    </row>
    <row r="158" spans="1:8" ht="14.25" customHeight="1">
      <c r="A158" s="150">
        <v>44918</v>
      </c>
      <c r="B158" s="103" t="s">
        <v>353</v>
      </c>
      <c r="C158" s="103" t="s">
        <v>354</v>
      </c>
      <c r="D158" s="60">
        <v>981.11</v>
      </c>
      <c r="E158" s="60">
        <v>0</v>
      </c>
      <c r="F158" s="60">
        <f t="shared" si="0"/>
        <v>8226961.8400000054</v>
      </c>
      <c r="G158" s="83" t="s">
        <v>65</v>
      </c>
      <c r="H158" s="103" t="s">
        <v>355</v>
      </c>
    </row>
    <row r="159" spans="1:8" ht="14.25" customHeight="1">
      <c r="A159" s="151">
        <v>44918</v>
      </c>
      <c r="B159" s="104" t="s">
        <v>356</v>
      </c>
      <c r="C159" s="104" t="s">
        <v>357</v>
      </c>
      <c r="D159" s="105">
        <v>596.37</v>
      </c>
      <c r="E159" s="105">
        <v>0</v>
      </c>
      <c r="F159" s="60">
        <f t="shared" si="0"/>
        <v>8227942.9500000058</v>
      </c>
      <c r="G159" s="106" t="s">
        <v>65</v>
      </c>
      <c r="H159" s="104" t="s">
        <v>358</v>
      </c>
    </row>
    <row r="160" spans="1:8" ht="14.25" customHeight="1">
      <c r="A160" s="150">
        <v>44918</v>
      </c>
      <c r="B160" s="103" t="s">
        <v>359</v>
      </c>
      <c r="C160" s="103" t="s">
        <v>360</v>
      </c>
      <c r="D160" s="60">
        <v>596.37</v>
      </c>
      <c r="E160" s="60">
        <v>0</v>
      </c>
      <c r="F160" s="60">
        <f t="shared" si="0"/>
        <v>8228539.3200000059</v>
      </c>
      <c r="G160" s="83" t="s">
        <v>65</v>
      </c>
      <c r="H160" s="103" t="s">
        <v>361</v>
      </c>
    </row>
    <row r="161" spans="1:8" ht="14.25" customHeight="1">
      <c r="A161" s="151">
        <v>44918</v>
      </c>
      <c r="B161" s="104" t="s">
        <v>362</v>
      </c>
      <c r="C161" s="104" t="s">
        <v>363</v>
      </c>
      <c r="D161" s="105">
        <v>412.12</v>
      </c>
      <c r="E161" s="105">
        <v>0</v>
      </c>
      <c r="F161" s="60">
        <f t="shared" si="0"/>
        <v>8229135.690000006</v>
      </c>
      <c r="G161" s="106" t="s">
        <v>65</v>
      </c>
      <c r="H161" s="104" t="s">
        <v>364</v>
      </c>
    </row>
    <row r="162" spans="1:8" ht="14.25" customHeight="1">
      <c r="A162" s="150">
        <v>44918</v>
      </c>
      <c r="B162" s="103" t="s">
        <v>365</v>
      </c>
      <c r="C162" s="103" t="s">
        <v>366</v>
      </c>
      <c r="D162" s="60">
        <v>378.99</v>
      </c>
      <c r="E162" s="60">
        <v>0</v>
      </c>
      <c r="F162" s="60">
        <f t="shared" si="0"/>
        <v>8229547.8100000061</v>
      </c>
      <c r="G162" s="83" t="s">
        <v>65</v>
      </c>
      <c r="H162" s="103" t="s">
        <v>367</v>
      </c>
    </row>
    <row r="163" spans="1:8" ht="14.25" customHeight="1">
      <c r="A163" s="151">
        <v>44918</v>
      </c>
      <c r="B163" s="104" t="s">
        <v>368</v>
      </c>
      <c r="C163" s="104" t="s">
        <v>369</v>
      </c>
      <c r="D163" s="105">
        <v>323.19</v>
      </c>
      <c r="E163" s="105">
        <v>0</v>
      </c>
      <c r="F163" s="60">
        <f t="shared" si="0"/>
        <v>8229926.8000000063</v>
      </c>
      <c r="G163" s="106" t="s">
        <v>65</v>
      </c>
      <c r="H163" s="104" t="s">
        <v>370</v>
      </c>
    </row>
    <row r="164" spans="1:8" ht="14.25" customHeight="1">
      <c r="A164" s="150">
        <v>44918</v>
      </c>
      <c r="B164" s="103" t="s">
        <v>371</v>
      </c>
      <c r="C164" s="103" t="s">
        <v>372</v>
      </c>
      <c r="D164" s="60">
        <v>156.21</v>
      </c>
      <c r="E164" s="60">
        <v>0</v>
      </c>
      <c r="F164" s="60">
        <f t="shared" si="0"/>
        <v>8230249.9900000067</v>
      </c>
      <c r="G164" s="83" t="s">
        <v>65</v>
      </c>
      <c r="H164" s="103" t="s">
        <v>373</v>
      </c>
    </row>
    <row r="165" spans="1:8" ht="14.25" customHeight="1">
      <c r="A165" s="151">
        <v>44918</v>
      </c>
      <c r="B165" s="104" t="s">
        <v>374</v>
      </c>
      <c r="C165" s="104" t="s">
        <v>375</v>
      </c>
      <c r="D165" s="105">
        <v>109.69</v>
      </c>
      <c r="E165" s="105">
        <v>0</v>
      </c>
      <c r="F165" s="60">
        <f t="shared" si="0"/>
        <v>8230406.2000000067</v>
      </c>
      <c r="G165" s="106" t="s">
        <v>65</v>
      </c>
      <c r="H165" s="104" t="s">
        <v>376</v>
      </c>
    </row>
    <row r="166" spans="1:8" ht="14.25" customHeight="1">
      <c r="A166" s="150">
        <v>44918</v>
      </c>
      <c r="B166" s="103" t="s">
        <v>377</v>
      </c>
      <c r="C166" s="103" t="s">
        <v>378</v>
      </c>
      <c r="D166" s="60">
        <v>95.59</v>
      </c>
      <c r="E166" s="60">
        <v>0</v>
      </c>
      <c r="F166" s="60">
        <f t="shared" si="0"/>
        <v>8230515.8900000071</v>
      </c>
      <c r="G166" s="83" t="s">
        <v>65</v>
      </c>
      <c r="H166" s="103" t="s">
        <v>379</v>
      </c>
    </row>
    <row r="167" spans="1:8" ht="14.25" customHeight="1">
      <c r="A167" s="151">
        <v>44918</v>
      </c>
      <c r="B167" s="104" t="s">
        <v>380</v>
      </c>
      <c r="C167" s="104" t="s">
        <v>381</v>
      </c>
      <c r="D167" s="105">
        <v>75</v>
      </c>
      <c r="E167" s="105">
        <v>0</v>
      </c>
      <c r="F167" s="60">
        <f t="shared" si="0"/>
        <v>8230611.480000007</v>
      </c>
      <c r="G167" s="106" t="s">
        <v>65</v>
      </c>
      <c r="H167" s="104" t="s">
        <v>382</v>
      </c>
    </row>
    <row r="168" spans="1:8" ht="14.25" customHeight="1">
      <c r="A168" s="150">
        <v>44918</v>
      </c>
      <c r="B168" s="103" t="s">
        <v>383</v>
      </c>
      <c r="C168" s="103" t="s">
        <v>384</v>
      </c>
      <c r="D168" s="60">
        <v>67.8</v>
      </c>
      <c r="E168" s="60">
        <v>0</v>
      </c>
      <c r="F168" s="60">
        <f t="shared" si="0"/>
        <v>8230686.480000007</v>
      </c>
      <c r="G168" s="83" t="s">
        <v>65</v>
      </c>
      <c r="H168" s="103" t="s">
        <v>385</v>
      </c>
    </row>
    <row r="169" spans="1:8" ht="14.25" customHeight="1">
      <c r="A169" s="151">
        <v>44918</v>
      </c>
      <c r="B169" s="104" t="s">
        <v>386</v>
      </c>
      <c r="C169" s="104" t="s">
        <v>387</v>
      </c>
      <c r="D169" s="105">
        <v>64.900000000000006</v>
      </c>
      <c r="E169" s="105">
        <v>0</v>
      </c>
      <c r="F169" s="60">
        <f t="shared" si="0"/>
        <v>8230754.2800000068</v>
      </c>
      <c r="G169" s="106" t="s">
        <v>65</v>
      </c>
      <c r="H169" s="104" t="s">
        <v>388</v>
      </c>
    </row>
    <row r="170" spans="1:8" ht="14.25" customHeight="1">
      <c r="A170" s="150">
        <v>44918</v>
      </c>
      <c r="B170" s="103" t="s">
        <v>389</v>
      </c>
      <c r="C170" s="103" t="s">
        <v>390</v>
      </c>
      <c r="D170" s="60">
        <v>58.43</v>
      </c>
      <c r="E170" s="60">
        <v>0</v>
      </c>
      <c r="F170" s="60">
        <f t="shared" si="0"/>
        <v>8230819.1800000072</v>
      </c>
      <c r="G170" s="83" t="s">
        <v>65</v>
      </c>
      <c r="H170" s="103" t="s">
        <v>391</v>
      </c>
    </row>
    <row r="171" spans="1:8" ht="14.25" customHeight="1">
      <c r="A171" s="151">
        <v>44918</v>
      </c>
      <c r="B171" s="104" t="s">
        <v>392</v>
      </c>
      <c r="C171" s="104" t="s">
        <v>393</v>
      </c>
      <c r="D171" s="105">
        <v>2256.39</v>
      </c>
      <c r="E171" s="105">
        <v>0</v>
      </c>
      <c r="F171" s="60">
        <f t="shared" si="0"/>
        <v>8230877.6100000069</v>
      </c>
      <c r="G171" s="106" t="s">
        <v>65</v>
      </c>
      <c r="H171" s="104" t="s">
        <v>394</v>
      </c>
    </row>
    <row r="172" spans="1:8" ht="14.25" customHeight="1">
      <c r="A172" s="150">
        <v>44918</v>
      </c>
      <c r="B172" s="103" t="s">
        <v>395</v>
      </c>
      <c r="C172" s="103" t="s">
        <v>396</v>
      </c>
      <c r="D172" s="60">
        <v>698.5</v>
      </c>
      <c r="E172" s="60">
        <v>0</v>
      </c>
      <c r="F172" s="60">
        <f t="shared" si="0"/>
        <v>8233134.0000000065</v>
      </c>
      <c r="G172" s="83" t="s">
        <v>65</v>
      </c>
      <c r="H172" s="103" t="s">
        <v>397</v>
      </c>
    </row>
    <row r="173" spans="1:8" ht="14.25" customHeight="1">
      <c r="A173" s="151">
        <v>44918</v>
      </c>
      <c r="B173" s="104" t="s">
        <v>398</v>
      </c>
      <c r="C173" s="104" t="s">
        <v>399</v>
      </c>
      <c r="D173" s="105">
        <v>589.11</v>
      </c>
      <c r="E173" s="105">
        <v>0</v>
      </c>
      <c r="F173" s="60">
        <f t="shared" si="0"/>
        <v>8233832.5000000065</v>
      </c>
      <c r="G173" s="106" t="s">
        <v>65</v>
      </c>
      <c r="H173" s="104" t="s">
        <v>400</v>
      </c>
    </row>
    <row r="174" spans="1:8" ht="14.25" customHeight="1">
      <c r="A174" s="150">
        <v>44918</v>
      </c>
      <c r="B174" s="103" t="s">
        <v>401</v>
      </c>
      <c r="C174" s="103" t="s">
        <v>402</v>
      </c>
      <c r="D174" s="60">
        <v>5250</v>
      </c>
      <c r="E174" s="60">
        <v>0</v>
      </c>
      <c r="F174" s="60">
        <f t="shared" si="0"/>
        <v>8234421.6100000069</v>
      </c>
      <c r="G174" s="83" t="s">
        <v>65</v>
      </c>
      <c r="H174" s="103" t="s">
        <v>403</v>
      </c>
    </row>
    <row r="175" spans="1:8" ht="14.25" customHeight="1">
      <c r="A175" s="151">
        <v>44918</v>
      </c>
      <c r="B175" s="104" t="s">
        <v>404</v>
      </c>
      <c r="C175" s="104" t="s">
        <v>405</v>
      </c>
      <c r="D175" s="105">
        <v>1324.22</v>
      </c>
      <c r="E175" s="105">
        <v>0</v>
      </c>
      <c r="F175" s="60">
        <f t="shared" si="0"/>
        <v>8239671.6100000069</v>
      </c>
      <c r="G175" s="106" t="s">
        <v>65</v>
      </c>
      <c r="H175" s="104" t="s">
        <v>406</v>
      </c>
    </row>
    <row r="176" spans="1:8" ht="14.25" customHeight="1">
      <c r="A176" s="150">
        <v>44918</v>
      </c>
      <c r="B176" s="103" t="s">
        <v>407</v>
      </c>
      <c r="C176" s="103" t="s">
        <v>408</v>
      </c>
      <c r="D176" s="60">
        <v>15000</v>
      </c>
      <c r="E176" s="60">
        <v>0</v>
      </c>
      <c r="F176" s="60">
        <f t="shared" ref="F176:F239" si="1">+F177+E176-D176</f>
        <v>8240995.8300000066</v>
      </c>
      <c r="G176" s="83" t="s">
        <v>65</v>
      </c>
      <c r="H176" s="103" t="s">
        <v>409</v>
      </c>
    </row>
    <row r="177" spans="1:8" ht="14.25" customHeight="1">
      <c r="A177" s="151">
        <v>44918</v>
      </c>
      <c r="B177" s="104" t="s">
        <v>410</v>
      </c>
      <c r="C177" s="104" t="s">
        <v>411</v>
      </c>
      <c r="D177" s="105">
        <v>10500</v>
      </c>
      <c r="E177" s="105">
        <v>0</v>
      </c>
      <c r="F177" s="60">
        <f t="shared" si="1"/>
        <v>8255995.8300000066</v>
      </c>
      <c r="G177" s="106" t="s">
        <v>65</v>
      </c>
      <c r="H177" s="104" t="s">
        <v>412</v>
      </c>
    </row>
    <row r="178" spans="1:8" ht="14.25" customHeight="1">
      <c r="A178" s="150">
        <v>44918</v>
      </c>
      <c r="B178" s="103" t="s">
        <v>413</v>
      </c>
      <c r="C178" s="103" t="s">
        <v>414</v>
      </c>
      <c r="D178" s="60">
        <v>6761.91</v>
      </c>
      <c r="E178" s="60">
        <v>0</v>
      </c>
      <c r="F178" s="60">
        <f t="shared" si="1"/>
        <v>8266495.8300000066</v>
      </c>
      <c r="G178" s="83" t="s">
        <v>65</v>
      </c>
      <c r="H178" s="103" t="s">
        <v>415</v>
      </c>
    </row>
    <row r="179" spans="1:8" ht="14.25" customHeight="1">
      <c r="A179" s="151">
        <v>44918</v>
      </c>
      <c r="B179" s="104" t="s">
        <v>416</v>
      </c>
      <c r="C179" s="104" t="s">
        <v>417</v>
      </c>
      <c r="D179" s="105">
        <v>1928.29</v>
      </c>
      <c r="E179" s="105">
        <v>0</v>
      </c>
      <c r="F179" s="60">
        <f t="shared" si="1"/>
        <v>8273257.7400000067</v>
      </c>
      <c r="G179" s="106" t="s">
        <v>65</v>
      </c>
      <c r="H179" s="104" t="s">
        <v>418</v>
      </c>
    </row>
    <row r="180" spans="1:8" ht="14.25" customHeight="1">
      <c r="A180" s="150">
        <v>44918</v>
      </c>
      <c r="B180" s="103" t="s">
        <v>419</v>
      </c>
      <c r="C180" s="103" t="s">
        <v>420</v>
      </c>
      <c r="D180" s="60">
        <v>1887.19</v>
      </c>
      <c r="E180" s="60">
        <v>0</v>
      </c>
      <c r="F180" s="60">
        <f t="shared" si="1"/>
        <v>8275186.0300000068</v>
      </c>
      <c r="G180" s="83" t="s">
        <v>65</v>
      </c>
      <c r="H180" s="103" t="s">
        <v>421</v>
      </c>
    </row>
    <row r="181" spans="1:8" ht="14.25" customHeight="1">
      <c r="A181" s="151">
        <v>44918</v>
      </c>
      <c r="B181" s="104" t="s">
        <v>422</v>
      </c>
      <c r="C181" s="104" t="s">
        <v>423</v>
      </c>
      <c r="D181" s="105">
        <v>1548.45</v>
      </c>
      <c r="E181" s="105">
        <v>0</v>
      </c>
      <c r="F181" s="60">
        <f t="shared" si="1"/>
        <v>8277073.2200000072</v>
      </c>
      <c r="G181" s="106" t="s">
        <v>65</v>
      </c>
      <c r="H181" s="104" t="s">
        <v>424</v>
      </c>
    </row>
    <row r="182" spans="1:8" ht="14.25" customHeight="1">
      <c r="A182" s="150">
        <v>44918</v>
      </c>
      <c r="B182" s="103" t="s">
        <v>425</v>
      </c>
      <c r="C182" s="103" t="s">
        <v>426</v>
      </c>
      <c r="D182" s="60">
        <v>1706.53</v>
      </c>
      <c r="E182" s="60">
        <v>0</v>
      </c>
      <c r="F182" s="60">
        <f t="shared" si="1"/>
        <v>8278621.6700000074</v>
      </c>
      <c r="G182" s="83" t="s">
        <v>65</v>
      </c>
      <c r="H182" s="103" t="s">
        <v>427</v>
      </c>
    </row>
    <row r="183" spans="1:8" ht="14.25" customHeight="1">
      <c r="A183" s="151">
        <v>44918</v>
      </c>
      <c r="B183" s="104" t="s">
        <v>428</v>
      </c>
      <c r="C183" s="104" t="s">
        <v>429</v>
      </c>
      <c r="D183" s="105">
        <v>655.5</v>
      </c>
      <c r="E183" s="105">
        <v>0</v>
      </c>
      <c r="F183" s="60">
        <f t="shared" si="1"/>
        <v>8280328.2000000076</v>
      </c>
      <c r="G183" s="106" t="s">
        <v>65</v>
      </c>
      <c r="H183" s="104" t="s">
        <v>430</v>
      </c>
    </row>
    <row r="184" spans="1:8" ht="14.25" customHeight="1">
      <c r="A184" s="150">
        <v>44918</v>
      </c>
      <c r="B184" s="103" t="s">
        <v>431</v>
      </c>
      <c r="C184" s="103" t="s">
        <v>432</v>
      </c>
      <c r="D184" s="60">
        <v>236.09</v>
      </c>
      <c r="E184" s="60">
        <v>0</v>
      </c>
      <c r="F184" s="60">
        <f t="shared" si="1"/>
        <v>8280983.7000000076</v>
      </c>
      <c r="G184" s="83" t="s">
        <v>65</v>
      </c>
      <c r="H184" s="103" t="s">
        <v>433</v>
      </c>
    </row>
    <row r="185" spans="1:8" ht="14.25" customHeight="1">
      <c r="A185" s="151">
        <v>44918</v>
      </c>
      <c r="B185" s="104" t="s">
        <v>434</v>
      </c>
      <c r="C185" s="104" t="s">
        <v>435</v>
      </c>
      <c r="D185" s="105">
        <v>202.5</v>
      </c>
      <c r="E185" s="105">
        <v>0</v>
      </c>
      <c r="F185" s="60">
        <f t="shared" si="1"/>
        <v>8281219.7900000075</v>
      </c>
      <c r="G185" s="106" t="s">
        <v>65</v>
      </c>
      <c r="H185" s="104" t="s">
        <v>436</v>
      </c>
    </row>
    <row r="186" spans="1:8" ht="14.25" customHeight="1">
      <c r="A186" s="150">
        <v>44918</v>
      </c>
      <c r="B186" s="103" t="s">
        <v>437</v>
      </c>
      <c r="C186" s="103" t="s">
        <v>438</v>
      </c>
      <c r="D186" s="60">
        <v>88.14</v>
      </c>
      <c r="E186" s="60">
        <v>0</v>
      </c>
      <c r="F186" s="60">
        <f t="shared" si="1"/>
        <v>8281422.2900000075</v>
      </c>
      <c r="G186" s="83" t="s">
        <v>65</v>
      </c>
      <c r="H186" s="103" t="s">
        <v>439</v>
      </c>
    </row>
    <row r="187" spans="1:8" ht="14.25" customHeight="1">
      <c r="A187" s="151">
        <v>44918</v>
      </c>
      <c r="B187" s="104" t="s">
        <v>440</v>
      </c>
      <c r="C187" s="104" t="s">
        <v>441</v>
      </c>
      <c r="D187" s="105">
        <v>67.8</v>
      </c>
      <c r="E187" s="105">
        <v>0</v>
      </c>
      <c r="F187" s="60">
        <f t="shared" si="1"/>
        <v>8281510.4300000072</v>
      </c>
      <c r="G187" s="106" t="s">
        <v>65</v>
      </c>
      <c r="H187" s="104" t="s">
        <v>442</v>
      </c>
    </row>
    <row r="188" spans="1:8" ht="14.25" customHeight="1">
      <c r="A188" s="150">
        <v>44918</v>
      </c>
      <c r="B188" s="103" t="s">
        <v>443</v>
      </c>
      <c r="C188" s="103" t="s">
        <v>444</v>
      </c>
      <c r="D188" s="60">
        <v>62.79</v>
      </c>
      <c r="E188" s="60">
        <v>0</v>
      </c>
      <c r="F188" s="60">
        <f t="shared" si="1"/>
        <v>8281578.230000007</v>
      </c>
      <c r="G188" s="83" t="s">
        <v>65</v>
      </c>
      <c r="H188" s="103" t="s">
        <v>445</v>
      </c>
    </row>
    <row r="189" spans="1:8" ht="14.25" customHeight="1">
      <c r="A189" s="151">
        <v>44918</v>
      </c>
      <c r="B189" s="104" t="s">
        <v>446</v>
      </c>
      <c r="C189" s="104" t="s">
        <v>447</v>
      </c>
      <c r="D189" s="105">
        <v>42.38</v>
      </c>
      <c r="E189" s="105">
        <v>0</v>
      </c>
      <c r="F189" s="60">
        <f t="shared" si="1"/>
        <v>8281641.020000007</v>
      </c>
      <c r="G189" s="106" t="s">
        <v>65</v>
      </c>
      <c r="H189" s="104" t="s">
        <v>448</v>
      </c>
    </row>
    <row r="190" spans="1:8" ht="14.25" customHeight="1">
      <c r="A190" s="150">
        <v>44918</v>
      </c>
      <c r="B190" s="103" t="s">
        <v>449</v>
      </c>
      <c r="C190" s="103" t="s">
        <v>450</v>
      </c>
      <c r="D190" s="60">
        <v>42.38</v>
      </c>
      <c r="E190" s="60">
        <v>0</v>
      </c>
      <c r="F190" s="60">
        <f t="shared" si="1"/>
        <v>8281683.4000000069</v>
      </c>
      <c r="G190" s="83" t="s">
        <v>65</v>
      </c>
      <c r="H190" s="103" t="s">
        <v>451</v>
      </c>
    </row>
    <row r="191" spans="1:8" ht="14.25" customHeight="1">
      <c r="A191" s="151">
        <v>44918</v>
      </c>
      <c r="B191" s="104" t="s">
        <v>452</v>
      </c>
      <c r="C191" s="104" t="s">
        <v>453</v>
      </c>
      <c r="D191" s="105">
        <v>40.5</v>
      </c>
      <c r="E191" s="105">
        <v>0</v>
      </c>
      <c r="F191" s="60">
        <f t="shared" si="1"/>
        <v>8281725.7800000068</v>
      </c>
      <c r="G191" s="106" t="s">
        <v>65</v>
      </c>
      <c r="H191" s="104" t="s">
        <v>454</v>
      </c>
    </row>
    <row r="192" spans="1:8" ht="14.25" customHeight="1">
      <c r="A192" s="150">
        <v>44918</v>
      </c>
      <c r="B192" s="103" t="s">
        <v>455</v>
      </c>
      <c r="C192" s="103" t="s">
        <v>456</v>
      </c>
      <c r="D192" s="60">
        <v>33.9</v>
      </c>
      <c r="E192" s="60">
        <v>0</v>
      </c>
      <c r="F192" s="60">
        <f t="shared" si="1"/>
        <v>8281766.2800000068</v>
      </c>
      <c r="G192" s="83" t="s">
        <v>65</v>
      </c>
      <c r="H192" s="103" t="s">
        <v>457</v>
      </c>
    </row>
    <row r="193" spans="1:8" ht="14.25" customHeight="1">
      <c r="A193" s="151">
        <v>44918</v>
      </c>
      <c r="B193" s="104" t="s">
        <v>458</v>
      </c>
      <c r="C193" s="104" t="s">
        <v>459</v>
      </c>
      <c r="D193" s="105">
        <v>33.75</v>
      </c>
      <c r="E193" s="105">
        <v>0</v>
      </c>
      <c r="F193" s="60">
        <f t="shared" si="1"/>
        <v>8281800.1800000072</v>
      </c>
      <c r="G193" s="106" t="s">
        <v>65</v>
      </c>
      <c r="H193" s="104" t="s">
        <v>460</v>
      </c>
    </row>
    <row r="194" spans="1:8" ht="14.25" customHeight="1">
      <c r="A194" s="150">
        <v>44918</v>
      </c>
      <c r="B194" s="103" t="s">
        <v>461</v>
      </c>
      <c r="C194" s="103" t="s">
        <v>462</v>
      </c>
      <c r="D194" s="60">
        <v>27</v>
      </c>
      <c r="E194" s="60">
        <v>0</v>
      </c>
      <c r="F194" s="60">
        <f t="shared" si="1"/>
        <v>8281833.9300000072</v>
      </c>
      <c r="G194" s="83" t="s">
        <v>65</v>
      </c>
      <c r="H194" s="103" t="s">
        <v>463</v>
      </c>
    </row>
    <row r="195" spans="1:8" ht="14.25" customHeight="1">
      <c r="A195" s="151">
        <v>44918</v>
      </c>
      <c r="B195" s="104" t="s">
        <v>464</v>
      </c>
      <c r="C195" s="104" t="s">
        <v>465</v>
      </c>
      <c r="D195" s="105">
        <v>18.309999999999999</v>
      </c>
      <c r="E195" s="105">
        <v>0</v>
      </c>
      <c r="F195" s="60">
        <f t="shared" si="1"/>
        <v>8281860.9300000072</v>
      </c>
      <c r="G195" s="106" t="s">
        <v>65</v>
      </c>
      <c r="H195" s="104" t="s">
        <v>466</v>
      </c>
    </row>
    <row r="196" spans="1:8" ht="14.25" customHeight="1">
      <c r="A196" s="150">
        <v>44918</v>
      </c>
      <c r="B196" s="103" t="s">
        <v>467</v>
      </c>
      <c r="C196" s="103" t="s">
        <v>468</v>
      </c>
      <c r="D196" s="60">
        <v>1496.25</v>
      </c>
      <c r="E196" s="60">
        <v>0</v>
      </c>
      <c r="F196" s="60">
        <f t="shared" si="1"/>
        <v>8281879.2400000067</v>
      </c>
      <c r="G196" s="83" t="s">
        <v>65</v>
      </c>
      <c r="H196" s="103" t="s">
        <v>469</v>
      </c>
    </row>
    <row r="197" spans="1:8" ht="14.25" customHeight="1">
      <c r="A197" s="151">
        <v>44918</v>
      </c>
      <c r="B197" s="104" t="s">
        <v>470</v>
      </c>
      <c r="C197" s="104" t="s">
        <v>471</v>
      </c>
      <c r="D197" s="105">
        <v>1425</v>
      </c>
      <c r="E197" s="105">
        <v>0</v>
      </c>
      <c r="F197" s="60">
        <f t="shared" si="1"/>
        <v>8283375.4900000067</v>
      </c>
      <c r="G197" s="106" t="s">
        <v>65</v>
      </c>
      <c r="H197" s="104" t="s">
        <v>472</v>
      </c>
    </row>
    <row r="198" spans="1:8" ht="14.25" customHeight="1">
      <c r="A198" s="150">
        <v>44918</v>
      </c>
      <c r="B198" s="103" t="s">
        <v>473</v>
      </c>
      <c r="C198" s="103" t="s">
        <v>474</v>
      </c>
      <c r="D198" s="60">
        <v>1324.22</v>
      </c>
      <c r="E198" s="60">
        <v>0</v>
      </c>
      <c r="F198" s="60">
        <f t="shared" si="1"/>
        <v>8284800.4900000067</v>
      </c>
      <c r="G198" s="83" t="s">
        <v>65</v>
      </c>
      <c r="H198" s="103" t="s">
        <v>475</v>
      </c>
    </row>
    <row r="199" spans="1:8" ht="14.25" customHeight="1">
      <c r="A199" s="151">
        <v>44918</v>
      </c>
      <c r="B199" s="104" t="s">
        <v>476</v>
      </c>
      <c r="C199" s="104" t="s">
        <v>477</v>
      </c>
      <c r="D199" s="105">
        <v>764.87</v>
      </c>
      <c r="E199" s="105">
        <v>0</v>
      </c>
      <c r="F199" s="60">
        <f t="shared" si="1"/>
        <v>8286124.7100000065</v>
      </c>
      <c r="G199" s="106" t="s">
        <v>65</v>
      </c>
      <c r="H199" s="104" t="s">
        <v>478</v>
      </c>
    </row>
    <row r="200" spans="1:8" ht="14.25" customHeight="1">
      <c r="A200" s="150">
        <v>44918</v>
      </c>
      <c r="B200" s="103" t="s">
        <v>479</v>
      </c>
      <c r="C200" s="103" t="s">
        <v>480</v>
      </c>
      <c r="D200" s="60">
        <v>597.17999999999995</v>
      </c>
      <c r="E200" s="60">
        <v>0</v>
      </c>
      <c r="F200" s="60">
        <f t="shared" si="1"/>
        <v>8286889.5800000066</v>
      </c>
      <c r="G200" s="83" t="s">
        <v>65</v>
      </c>
      <c r="H200" s="103" t="s">
        <v>481</v>
      </c>
    </row>
    <row r="201" spans="1:8" ht="14.25" customHeight="1">
      <c r="A201" s="151">
        <v>44917</v>
      </c>
      <c r="B201" s="104" t="s">
        <v>71</v>
      </c>
      <c r="C201" s="104" t="s">
        <v>41</v>
      </c>
      <c r="D201" s="105">
        <v>18594.21</v>
      </c>
      <c r="E201" s="105">
        <v>0</v>
      </c>
      <c r="F201" s="60">
        <f t="shared" si="1"/>
        <v>8287486.7600000063</v>
      </c>
      <c r="G201" s="106" t="s">
        <v>65</v>
      </c>
      <c r="H201" s="104" t="s">
        <v>72</v>
      </c>
    </row>
    <row r="202" spans="1:8" ht="14.25" customHeight="1">
      <c r="A202" s="150">
        <v>44916</v>
      </c>
      <c r="B202" s="103" t="s">
        <v>71</v>
      </c>
      <c r="C202" s="103" t="s">
        <v>41</v>
      </c>
      <c r="D202" s="60">
        <v>5622.49</v>
      </c>
      <c r="E202" s="60">
        <v>0</v>
      </c>
      <c r="F202" s="60">
        <f t="shared" si="1"/>
        <v>8306080.9700000063</v>
      </c>
      <c r="G202" s="83" t="s">
        <v>65</v>
      </c>
      <c r="H202" s="103" t="s">
        <v>72</v>
      </c>
    </row>
    <row r="203" spans="1:8" ht="14.25" customHeight="1">
      <c r="A203" s="151">
        <v>44916</v>
      </c>
      <c r="B203" s="104" t="s">
        <v>482</v>
      </c>
      <c r="C203" s="104" t="s">
        <v>30</v>
      </c>
      <c r="D203" s="105">
        <v>1000000</v>
      </c>
      <c r="E203" s="105">
        <v>0</v>
      </c>
      <c r="F203" s="60">
        <f t="shared" si="1"/>
        <v>8311703.4600000065</v>
      </c>
      <c r="G203" s="106" t="s">
        <v>483</v>
      </c>
      <c r="H203" s="104" t="s">
        <v>67</v>
      </c>
    </row>
    <row r="204" spans="1:8" ht="14.25" customHeight="1">
      <c r="A204" s="150">
        <v>44916</v>
      </c>
      <c r="B204" s="103" t="s">
        <v>484</v>
      </c>
      <c r="C204" s="103" t="s">
        <v>81</v>
      </c>
      <c r="D204" s="60">
        <v>500</v>
      </c>
      <c r="E204" s="60">
        <v>0</v>
      </c>
      <c r="F204" s="60">
        <f t="shared" si="1"/>
        <v>9311703.4600000065</v>
      </c>
      <c r="G204" s="83" t="s">
        <v>65</v>
      </c>
      <c r="H204" s="103" t="s">
        <v>82</v>
      </c>
    </row>
    <row r="205" spans="1:8" ht="14.25" customHeight="1">
      <c r="A205" s="151">
        <v>44916</v>
      </c>
      <c r="B205" s="104" t="s">
        <v>485</v>
      </c>
      <c r="C205" s="104" t="s">
        <v>68</v>
      </c>
      <c r="D205" s="105">
        <v>63729.17</v>
      </c>
      <c r="E205" s="105">
        <v>0</v>
      </c>
      <c r="F205" s="60">
        <f t="shared" si="1"/>
        <v>9312203.4600000065</v>
      </c>
      <c r="G205" s="106" t="s">
        <v>65</v>
      </c>
      <c r="H205" s="104" t="s">
        <v>112</v>
      </c>
    </row>
    <row r="206" spans="1:8" ht="14.25" customHeight="1">
      <c r="A206" s="150">
        <v>44916</v>
      </c>
      <c r="B206" s="103" t="s">
        <v>484</v>
      </c>
      <c r="C206" s="103" t="s">
        <v>81</v>
      </c>
      <c r="D206" s="60">
        <v>500</v>
      </c>
      <c r="E206" s="60">
        <v>0</v>
      </c>
      <c r="F206" s="60">
        <f t="shared" si="1"/>
        <v>9375932.6300000064</v>
      </c>
      <c r="G206" s="83" t="s">
        <v>65</v>
      </c>
      <c r="H206" s="103" t="s">
        <v>82</v>
      </c>
    </row>
    <row r="207" spans="1:8" ht="14.25" customHeight="1">
      <c r="A207" s="151">
        <v>44916</v>
      </c>
      <c r="B207" s="104" t="s">
        <v>486</v>
      </c>
      <c r="C207" s="104" t="s">
        <v>68</v>
      </c>
      <c r="D207" s="105">
        <v>215460</v>
      </c>
      <c r="E207" s="105">
        <v>0</v>
      </c>
      <c r="F207" s="60">
        <f t="shared" si="1"/>
        <v>9376432.6300000064</v>
      </c>
      <c r="G207" s="106" t="s">
        <v>65</v>
      </c>
      <c r="H207" s="104" t="s">
        <v>487</v>
      </c>
    </row>
    <row r="208" spans="1:8" ht="14.25" customHeight="1">
      <c r="A208" s="150">
        <v>44916</v>
      </c>
      <c r="B208" s="103" t="s">
        <v>484</v>
      </c>
      <c r="C208" s="103" t="s">
        <v>81</v>
      </c>
      <c r="D208" s="60">
        <v>500</v>
      </c>
      <c r="E208" s="60">
        <v>0</v>
      </c>
      <c r="F208" s="60">
        <f t="shared" si="1"/>
        <v>9591892.6300000064</v>
      </c>
      <c r="G208" s="83" t="s">
        <v>65</v>
      </c>
      <c r="H208" s="103" t="s">
        <v>82</v>
      </c>
    </row>
    <row r="209" spans="1:8" ht="14.25" customHeight="1">
      <c r="A209" s="151">
        <v>44916</v>
      </c>
      <c r="B209" s="104" t="s">
        <v>488</v>
      </c>
      <c r="C209" s="104" t="s">
        <v>68</v>
      </c>
      <c r="D209" s="105">
        <v>252662</v>
      </c>
      <c r="E209" s="105">
        <v>0</v>
      </c>
      <c r="F209" s="60">
        <f t="shared" si="1"/>
        <v>9592392.6300000064</v>
      </c>
      <c r="G209" s="106" t="s">
        <v>65</v>
      </c>
      <c r="H209" s="104" t="s">
        <v>489</v>
      </c>
    </row>
    <row r="210" spans="1:8" ht="14.25" customHeight="1">
      <c r="A210" s="150">
        <v>44916</v>
      </c>
      <c r="B210" s="103" t="s">
        <v>484</v>
      </c>
      <c r="C210" s="103" t="s">
        <v>81</v>
      </c>
      <c r="D210" s="60">
        <v>500</v>
      </c>
      <c r="E210" s="60">
        <v>0</v>
      </c>
      <c r="F210" s="60">
        <f t="shared" si="1"/>
        <v>9845054.6300000064</v>
      </c>
      <c r="G210" s="83" t="s">
        <v>65</v>
      </c>
      <c r="H210" s="103" t="s">
        <v>82</v>
      </c>
    </row>
    <row r="211" spans="1:8" ht="14.25" customHeight="1">
      <c r="A211" s="151">
        <v>44916</v>
      </c>
      <c r="B211" s="104" t="s">
        <v>490</v>
      </c>
      <c r="C211" s="104" t="s">
        <v>68</v>
      </c>
      <c r="D211" s="105">
        <v>274748</v>
      </c>
      <c r="E211" s="105">
        <v>0</v>
      </c>
      <c r="F211" s="60">
        <f t="shared" si="1"/>
        <v>9845554.6300000064</v>
      </c>
      <c r="G211" s="106" t="s">
        <v>65</v>
      </c>
      <c r="H211" s="104" t="s">
        <v>491</v>
      </c>
    </row>
    <row r="212" spans="1:8" ht="14.25" customHeight="1">
      <c r="A212" s="150">
        <v>44916</v>
      </c>
      <c r="B212" s="103" t="s">
        <v>484</v>
      </c>
      <c r="C212" s="103" t="s">
        <v>81</v>
      </c>
      <c r="D212" s="60">
        <v>500</v>
      </c>
      <c r="E212" s="60">
        <v>0</v>
      </c>
      <c r="F212" s="60">
        <f t="shared" si="1"/>
        <v>10120302.630000006</v>
      </c>
      <c r="G212" s="83" t="s">
        <v>65</v>
      </c>
      <c r="H212" s="103" t="s">
        <v>82</v>
      </c>
    </row>
    <row r="213" spans="1:8" ht="14.25" customHeight="1">
      <c r="A213" s="151">
        <v>44916</v>
      </c>
      <c r="B213" s="104" t="s">
        <v>492</v>
      </c>
      <c r="C213" s="104" t="s">
        <v>68</v>
      </c>
      <c r="D213" s="105">
        <v>654074.07999999996</v>
      </c>
      <c r="E213" s="105">
        <v>0</v>
      </c>
      <c r="F213" s="60">
        <f t="shared" si="1"/>
        <v>10120802.630000006</v>
      </c>
      <c r="G213" s="106" t="s">
        <v>65</v>
      </c>
      <c r="H213" s="104" t="s">
        <v>491</v>
      </c>
    </row>
    <row r="214" spans="1:8" ht="14.25" customHeight="1">
      <c r="A214" s="150">
        <v>44916</v>
      </c>
      <c r="B214" s="103" t="s">
        <v>493</v>
      </c>
      <c r="C214" s="103" t="s">
        <v>30</v>
      </c>
      <c r="D214" s="60">
        <v>1700000</v>
      </c>
      <c r="E214" s="60">
        <v>0</v>
      </c>
      <c r="F214" s="60">
        <f t="shared" si="1"/>
        <v>10774876.710000006</v>
      </c>
      <c r="G214" s="83" t="s">
        <v>494</v>
      </c>
      <c r="H214" s="103" t="s">
        <v>67</v>
      </c>
    </row>
    <row r="215" spans="1:8" ht="14.25" customHeight="1">
      <c r="A215" s="151">
        <v>44916</v>
      </c>
      <c r="B215" s="104" t="s">
        <v>484</v>
      </c>
      <c r="C215" s="104" t="s">
        <v>81</v>
      </c>
      <c r="D215" s="105">
        <v>500</v>
      </c>
      <c r="E215" s="105">
        <v>0</v>
      </c>
      <c r="F215" s="60">
        <f t="shared" si="1"/>
        <v>12474876.710000006</v>
      </c>
      <c r="G215" s="106" t="s">
        <v>65</v>
      </c>
      <c r="H215" s="104" t="s">
        <v>82</v>
      </c>
    </row>
    <row r="216" spans="1:8" ht="14.25" customHeight="1">
      <c r="A216" s="150">
        <v>44916</v>
      </c>
      <c r="B216" s="103" t="s">
        <v>495</v>
      </c>
      <c r="C216" s="103" t="s">
        <v>68</v>
      </c>
      <c r="D216" s="60">
        <v>968254.63</v>
      </c>
      <c r="E216" s="60">
        <v>0</v>
      </c>
      <c r="F216" s="60">
        <f t="shared" si="1"/>
        <v>12475376.710000006</v>
      </c>
      <c r="G216" s="83" t="s">
        <v>65</v>
      </c>
      <c r="H216" s="103" t="s">
        <v>496</v>
      </c>
    </row>
    <row r="217" spans="1:8" ht="14.25" customHeight="1">
      <c r="A217" s="151">
        <v>44916</v>
      </c>
      <c r="B217" s="104" t="s">
        <v>484</v>
      </c>
      <c r="C217" s="104" t="s">
        <v>81</v>
      </c>
      <c r="D217" s="105">
        <v>500</v>
      </c>
      <c r="E217" s="105">
        <v>0</v>
      </c>
      <c r="F217" s="60">
        <f t="shared" si="1"/>
        <v>13443631.340000007</v>
      </c>
      <c r="G217" s="106" t="s">
        <v>65</v>
      </c>
      <c r="H217" s="104" t="s">
        <v>82</v>
      </c>
    </row>
    <row r="218" spans="1:8" ht="14.25" customHeight="1">
      <c r="A218" s="150">
        <v>44916</v>
      </c>
      <c r="B218" s="103" t="s">
        <v>497</v>
      </c>
      <c r="C218" s="103" t="s">
        <v>68</v>
      </c>
      <c r="D218" s="60">
        <v>1364094.63</v>
      </c>
      <c r="E218" s="60">
        <v>0</v>
      </c>
      <c r="F218" s="60">
        <f t="shared" si="1"/>
        <v>13444131.340000007</v>
      </c>
      <c r="G218" s="83" t="s">
        <v>65</v>
      </c>
      <c r="H218" s="103" t="s">
        <v>489</v>
      </c>
    </row>
    <row r="219" spans="1:8" ht="14.25" customHeight="1">
      <c r="A219" s="151">
        <v>44916</v>
      </c>
      <c r="B219" s="104" t="s">
        <v>484</v>
      </c>
      <c r="C219" s="104" t="s">
        <v>81</v>
      </c>
      <c r="D219" s="105">
        <v>500</v>
      </c>
      <c r="E219" s="105">
        <v>0</v>
      </c>
      <c r="F219" s="60">
        <f t="shared" si="1"/>
        <v>14808225.970000006</v>
      </c>
      <c r="G219" s="106" t="s">
        <v>65</v>
      </c>
      <c r="H219" s="104" t="s">
        <v>82</v>
      </c>
    </row>
    <row r="220" spans="1:8" ht="14.25" customHeight="1">
      <c r="A220" s="150">
        <v>44916</v>
      </c>
      <c r="B220" s="103" t="s">
        <v>498</v>
      </c>
      <c r="C220" s="103" t="s">
        <v>68</v>
      </c>
      <c r="D220" s="60">
        <v>1504260</v>
      </c>
      <c r="E220" s="60">
        <v>0</v>
      </c>
      <c r="F220" s="60">
        <f t="shared" si="1"/>
        <v>14808725.970000006</v>
      </c>
      <c r="G220" s="83" t="s">
        <v>65</v>
      </c>
      <c r="H220" s="103" t="s">
        <v>83</v>
      </c>
    </row>
    <row r="221" spans="1:8" ht="14.25" customHeight="1">
      <c r="A221" s="151">
        <v>44916</v>
      </c>
      <c r="B221" s="104" t="s">
        <v>484</v>
      </c>
      <c r="C221" s="104" t="s">
        <v>81</v>
      </c>
      <c r="D221" s="105">
        <v>500</v>
      </c>
      <c r="E221" s="105">
        <v>0</v>
      </c>
      <c r="F221" s="60">
        <f t="shared" si="1"/>
        <v>16312985.970000006</v>
      </c>
      <c r="G221" s="106" t="s">
        <v>65</v>
      </c>
      <c r="H221" s="104" t="s">
        <v>82</v>
      </c>
    </row>
    <row r="222" spans="1:8" ht="14.25" customHeight="1">
      <c r="A222" s="150">
        <v>44916</v>
      </c>
      <c r="B222" s="103" t="s">
        <v>499</v>
      </c>
      <c r="C222" s="103" t="s">
        <v>68</v>
      </c>
      <c r="D222" s="60">
        <v>3500000</v>
      </c>
      <c r="E222" s="60">
        <v>0</v>
      </c>
      <c r="F222" s="60">
        <f t="shared" si="1"/>
        <v>16313485.970000006</v>
      </c>
      <c r="G222" s="83" t="s">
        <v>65</v>
      </c>
      <c r="H222" s="103" t="s">
        <v>83</v>
      </c>
    </row>
    <row r="223" spans="1:8" ht="14.25" customHeight="1">
      <c r="A223" s="151">
        <v>44916</v>
      </c>
      <c r="B223" s="104" t="s">
        <v>500</v>
      </c>
      <c r="C223" s="104" t="s">
        <v>32</v>
      </c>
      <c r="D223" s="105">
        <v>0</v>
      </c>
      <c r="E223" s="105">
        <v>10000000</v>
      </c>
      <c r="F223" s="60">
        <f t="shared" si="1"/>
        <v>19813485.970000006</v>
      </c>
      <c r="G223" s="106" t="s">
        <v>501</v>
      </c>
      <c r="H223" s="104" t="s">
        <v>69</v>
      </c>
    </row>
    <row r="224" spans="1:8" ht="14.25" customHeight="1">
      <c r="A224" s="150">
        <v>44916</v>
      </c>
      <c r="B224" s="103" t="s">
        <v>502</v>
      </c>
      <c r="C224" s="103" t="s">
        <v>27</v>
      </c>
      <c r="D224" s="60">
        <v>0</v>
      </c>
      <c r="E224" s="60">
        <v>26000</v>
      </c>
      <c r="F224" s="60">
        <f t="shared" si="1"/>
        <v>9813485.9700000063</v>
      </c>
      <c r="G224" s="83" t="s">
        <v>503</v>
      </c>
      <c r="H224" s="103" t="s">
        <v>69</v>
      </c>
    </row>
    <row r="225" spans="1:8" ht="14.25" customHeight="1">
      <c r="A225" s="151">
        <v>44916</v>
      </c>
      <c r="B225" s="104" t="s">
        <v>504</v>
      </c>
      <c r="C225" s="104" t="s">
        <v>27</v>
      </c>
      <c r="D225" s="105">
        <v>0</v>
      </c>
      <c r="E225" s="105">
        <v>800</v>
      </c>
      <c r="F225" s="60">
        <f t="shared" si="1"/>
        <v>9787485.9700000063</v>
      </c>
      <c r="G225" s="106" t="s">
        <v>505</v>
      </c>
      <c r="H225" s="104" t="s">
        <v>69</v>
      </c>
    </row>
    <row r="226" spans="1:8" ht="14.25" customHeight="1">
      <c r="A226" s="150">
        <v>44916</v>
      </c>
      <c r="B226" s="103" t="s">
        <v>506</v>
      </c>
      <c r="C226" s="103" t="s">
        <v>27</v>
      </c>
      <c r="D226" s="60">
        <v>0</v>
      </c>
      <c r="E226" s="60">
        <v>1504260</v>
      </c>
      <c r="F226" s="60">
        <f t="shared" si="1"/>
        <v>9786685.9700000063</v>
      </c>
      <c r="G226" s="83" t="s">
        <v>65</v>
      </c>
      <c r="H226" s="103" t="s">
        <v>69</v>
      </c>
    </row>
    <row r="227" spans="1:8" ht="14.25" customHeight="1">
      <c r="A227" s="151">
        <v>44915</v>
      </c>
      <c r="B227" s="104" t="s">
        <v>71</v>
      </c>
      <c r="C227" s="104" t="s">
        <v>41</v>
      </c>
      <c r="D227" s="105">
        <v>13014.73</v>
      </c>
      <c r="E227" s="105">
        <v>0</v>
      </c>
      <c r="F227" s="60">
        <f t="shared" si="1"/>
        <v>8282425.9700000063</v>
      </c>
      <c r="G227" s="106" t="s">
        <v>65</v>
      </c>
      <c r="H227" s="104" t="s">
        <v>72</v>
      </c>
    </row>
    <row r="228" spans="1:8" ht="14.25" customHeight="1">
      <c r="A228" s="150">
        <v>44915</v>
      </c>
      <c r="B228" s="103" t="s">
        <v>507</v>
      </c>
      <c r="C228" s="103" t="s">
        <v>30</v>
      </c>
      <c r="D228" s="60">
        <v>150000</v>
      </c>
      <c r="E228" s="60">
        <v>0</v>
      </c>
      <c r="F228" s="60">
        <f t="shared" si="1"/>
        <v>8295440.7000000067</v>
      </c>
      <c r="G228" s="83" t="s">
        <v>508</v>
      </c>
      <c r="H228" s="103" t="s">
        <v>67</v>
      </c>
    </row>
    <row r="229" spans="1:8" ht="14.25" customHeight="1">
      <c r="A229" s="151">
        <v>44915</v>
      </c>
      <c r="B229" s="104" t="s">
        <v>509</v>
      </c>
      <c r="C229" s="104" t="s">
        <v>30</v>
      </c>
      <c r="D229" s="105">
        <v>500000</v>
      </c>
      <c r="E229" s="105">
        <v>0</v>
      </c>
      <c r="F229" s="60">
        <f t="shared" si="1"/>
        <v>8445440.7000000067</v>
      </c>
      <c r="G229" s="106" t="s">
        <v>510</v>
      </c>
      <c r="H229" s="104" t="s">
        <v>67</v>
      </c>
    </row>
    <row r="230" spans="1:8" ht="14.25" customHeight="1">
      <c r="A230" s="150">
        <v>44915</v>
      </c>
      <c r="B230" s="103" t="s">
        <v>511</v>
      </c>
      <c r="C230" s="103" t="s">
        <v>81</v>
      </c>
      <c r="D230" s="60">
        <v>500</v>
      </c>
      <c r="E230" s="60">
        <v>0</v>
      </c>
      <c r="F230" s="60">
        <f t="shared" si="1"/>
        <v>8945440.7000000067</v>
      </c>
      <c r="G230" s="83" t="s">
        <v>65</v>
      </c>
      <c r="H230" s="103" t="s">
        <v>82</v>
      </c>
    </row>
    <row r="231" spans="1:8" ht="14.25" customHeight="1">
      <c r="A231" s="151">
        <v>44915</v>
      </c>
      <c r="B231" s="104" t="s">
        <v>512</v>
      </c>
      <c r="C231" s="104" t="s">
        <v>68</v>
      </c>
      <c r="D231" s="105">
        <v>1137684</v>
      </c>
      <c r="E231" s="105">
        <v>0</v>
      </c>
      <c r="F231" s="60">
        <f t="shared" si="1"/>
        <v>8945940.7000000067</v>
      </c>
      <c r="G231" s="106" t="s">
        <v>65</v>
      </c>
      <c r="H231" s="104" t="s">
        <v>112</v>
      </c>
    </row>
    <row r="232" spans="1:8" ht="14.25" customHeight="1">
      <c r="A232" s="150">
        <v>44915</v>
      </c>
      <c r="B232" s="103" t="s">
        <v>513</v>
      </c>
      <c r="C232" s="103" t="s">
        <v>30</v>
      </c>
      <c r="D232" s="60">
        <v>800000</v>
      </c>
      <c r="E232" s="60">
        <v>0</v>
      </c>
      <c r="F232" s="60">
        <f t="shared" si="1"/>
        <v>10083624.700000007</v>
      </c>
      <c r="G232" s="83" t="s">
        <v>514</v>
      </c>
      <c r="H232" s="103" t="s">
        <v>67</v>
      </c>
    </row>
    <row r="233" spans="1:8" ht="14.25" customHeight="1">
      <c r="A233" s="151">
        <v>44915</v>
      </c>
      <c r="B233" s="104" t="s">
        <v>515</v>
      </c>
      <c r="C233" s="104" t="s">
        <v>27</v>
      </c>
      <c r="D233" s="105">
        <v>0</v>
      </c>
      <c r="E233" s="105">
        <v>5000</v>
      </c>
      <c r="F233" s="60">
        <f t="shared" si="1"/>
        <v>10883624.700000007</v>
      </c>
      <c r="G233" s="106" t="s">
        <v>516</v>
      </c>
      <c r="H233" s="104" t="s">
        <v>69</v>
      </c>
    </row>
    <row r="234" spans="1:8" ht="14.25" customHeight="1">
      <c r="A234" s="150">
        <v>44915</v>
      </c>
      <c r="B234" s="103" t="s">
        <v>517</v>
      </c>
      <c r="C234" s="103" t="s">
        <v>27</v>
      </c>
      <c r="D234" s="60">
        <v>0</v>
      </c>
      <c r="E234" s="60">
        <v>13300</v>
      </c>
      <c r="F234" s="60">
        <f t="shared" si="1"/>
        <v>10878624.700000007</v>
      </c>
      <c r="G234" s="83" t="s">
        <v>65</v>
      </c>
      <c r="H234" s="103" t="s">
        <v>69</v>
      </c>
    </row>
    <row r="235" spans="1:8" ht="14.25" customHeight="1">
      <c r="A235" s="151">
        <v>44915</v>
      </c>
      <c r="B235" s="104" t="s">
        <v>518</v>
      </c>
      <c r="C235" s="104" t="s">
        <v>27</v>
      </c>
      <c r="D235" s="105">
        <v>0</v>
      </c>
      <c r="E235" s="105">
        <v>957830</v>
      </c>
      <c r="F235" s="60">
        <f t="shared" si="1"/>
        <v>10865324.700000007</v>
      </c>
      <c r="G235" s="106" t="s">
        <v>65</v>
      </c>
      <c r="H235" s="104" t="s">
        <v>69</v>
      </c>
    </row>
    <row r="236" spans="1:8" ht="14.25" customHeight="1">
      <c r="A236" s="150">
        <v>44915</v>
      </c>
      <c r="B236" s="103" t="s">
        <v>519</v>
      </c>
      <c r="C236" s="103" t="s">
        <v>27</v>
      </c>
      <c r="D236" s="60">
        <v>0</v>
      </c>
      <c r="E236" s="60">
        <v>8300</v>
      </c>
      <c r="F236" s="60">
        <f t="shared" si="1"/>
        <v>9907494.7000000067</v>
      </c>
      <c r="G236" s="83" t="s">
        <v>520</v>
      </c>
      <c r="H236" s="103" t="s">
        <v>69</v>
      </c>
    </row>
    <row r="237" spans="1:8" ht="14.25" customHeight="1">
      <c r="A237" s="151">
        <v>44915</v>
      </c>
      <c r="B237" s="104" t="s">
        <v>521</v>
      </c>
      <c r="C237" s="104" t="s">
        <v>32</v>
      </c>
      <c r="D237" s="105">
        <v>0</v>
      </c>
      <c r="E237" s="105">
        <v>306523.21999999997</v>
      </c>
      <c r="F237" s="60">
        <f t="shared" si="1"/>
        <v>9899194.7000000067</v>
      </c>
      <c r="G237" s="106" t="s">
        <v>522</v>
      </c>
      <c r="H237" s="104" t="s">
        <v>69</v>
      </c>
    </row>
    <row r="238" spans="1:8" ht="14.25" customHeight="1">
      <c r="A238" s="150">
        <v>44915</v>
      </c>
      <c r="B238" s="103" t="s">
        <v>523</v>
      </c>
      <c r="C238" s="103" t="s">
        <v>81</v>
      </c>
      <c r="D238" s="60">
        <v>500</v>
      </c>
      <c r="E238" s="60">
        <v>0</v>
      </c>
      <c r="F238" s="60">
        <f t="shared" si="1"/>
        <v>9592671.480000006</v>
      </c>
      <c r="G238" s="83" t="s">
        <v>65</v>
      </c>
      <c r="H238" s="103" t="s">
        <v>82</v>
      </c>
    </row>
    <row r="239" spans="1:8" ht="14.25" customHeight="1">
      <c r="A239" s="151">
        <v>44915</v>
      </c>
      <c r="B239" s="104" t="s">
        <v>524</v>
      </c>
      <c r="C239" s="104" t="s">
        <v>68</v>
      </c>
      <c r="D239" s="105">
        <v>45200</v>
      </c>
      <c r="E239" s="105">
        <v>0</v>
      </c>
      <c r="F239" s="60">
        <f t="shared" si="1"/>
        <v>9593171.480000006</v>
      </c>
      <c r="G239" s="106" t="s">
        <v>65</v>
      </c>
      <c r="H239" s="104" t="s">
        <v>69</v>
      </c>
    </row>
    <row r="240" spans="1:8" ht="14.25" customHeight="1">
      <c r="A240" s="150">
        <v>44915</v>
      </c>
      <c r="B240" s="103" t="s">
        <v>523</v>
      </c>
      <c r="C240" s="103" t="s">
        <v>81</v>
      </c>
      <c r="D240" s="60">
        <v>500</v>
      </c>
      <c r="E240" s="60">
        <v>0</v>
      </c>
      <c r="F240" s="60">
        <f t="shared" ref="F240:F303" si="2">+F241+E240-D240</f>
        <v>9638371.480000006</v>
      </c>
      <c r="G240" s="83" t="s">
        <v>65</v>
      </c>
      <c r="H240" s="103" t="s">
        <v>82</v>
      </c>
    </row>
    <row r="241" spans="1:8" ht="14.25" customHeight="1">
      <c r="A241" s="151">
        <v>44915</v>
      </c>
      <c r="B241" s="104" t="s">
        <v>525</v>
      </c>
      <c r="C241" s="104" t="s">
        <v>68</v>
      </c>
      <c r="D241" s="105">
        <v>104140.8</v>
      </c>
      <c r="E241" s="105">
        <v>0</v>
      </c>
      <c r="F241" s="60">
        <f t="shared" si="2"/>
        <v>9638871.480000006</v>
      </c>
      <c r="G241" s="106" t="s">
        <v>65</v>
      </c>
      <c r="H241" s="104" t="s">
        <v>69</v>
      </c>
    </row>
    <row r="242" spans="1:8" ht="14.25" customHeight="1">
      <c r="A242" s="150">
        <v>44915</v>
      </c>
      <c r="B242" s="103" t="s">
        <v>523</v>
      </c>
      <c r="C242" s="103" t="s">
        <v>81</v>
      </c>
      <c r="D242" s="60">
        <v>500</v>
      </c>
      <c r="E242" s="60">
        <v>0</v>
      </c>
      <c r="F242" s="60">
        <f t="shared" si="2"/>
        <v>9743012.2800000068</v>
      </c>
      <c r="G242" s="83" t="s">
        <v>65</v>
      </c>
      <c r="H242" s="103" t="s">
        <v>82</v>
      </c>
    </row>
    <row r="243" spans="1:8" ht="14.25" customHeight="1">
      <c r="A243" s="151">
        <v>44915</v>
      </c>
      <c r="B243" s="104" t="s">
        <v>526</v>
      </c>
      <c r="C243" s="104" t="s">
        <v>68</v>
      </c>
      <c r="D243" s="105">
        <v>397582</v>
      </c>
      <c r="E243" s="105">
        <v>0</v>
      </c>
      <c r="F243" s="60">
        <f t="shared" si="2"/>
        <v>9743512.2800000068</v>
      </c>
      <c r="G243" s="106" t="s">
        <v>65</v>
      </c>
      <c r="H243" s="104" t="s">
        <v>69</v>
      </c>
    </row>
    <row r="244" spans="1:8" ht="14.25" customHeight="1">
      <c r="A244" s="150">
        <v>44915</v>
      </c>
      <c r="B244" s="103" t="s">
        <v>523</v>
      </c>
      <c r="C244" s="103" t="s">
        <v>81</v>
      </c>
      <c r="D244" s="60">
        <v>500</v>
      </c>
      <c r="E244" s="60">
        <v>0</v>
      </c>
      <c r="F244" s="60">
        <f t="shared" si="2"/>
        <v>10141094.280000007</v>
      </c>
      <c r="G244" s="83" t="s">
        <v>65</v>
      </c>
      <c r="H244" s="103" t="s">
        <v>82</v>
      </c>
    </row>
    <row r="245" spans="1:8" ht="14.25" customHeight="1">
      <c r="A245" s="151">
        <v>44915</v>
      </c>
      <c r="B245" s="104" t="s">
        <v>527</v>
      </c>
      <c r="C245" s="104" t="s">
        <v>68</v>
      </c>
      <c r="D245" s="105">
        <v>397582</v>
      </c>
      <c r="E245" s="105">
        <v>0</v>
      </c>
      <c r="F245" s="60">
        <f t="shared" si="2"/>
        <v>10141594.280000007</v>
      </c>
      <c r="G245" s="106" t="s">
        <v>65</v>
      </c>
      <c r="H245" s="104" t="s">
        <v>69</v>
      </c>
    </row>
    <row r="246" spans="1:8" ht="14.25" customHeight="1">
      <c r="A246" s="150">
        <v>44915</v>
      </c>
      <c r="B246" s="103" t="s">
        <v>523</v>
      </c>
      <c r="C246" s="103" t="s">
        <v>81</v>
      </c>
      <c r="D246" s="60">
        <v>500</v>
      </c>
      <c r="E246" s="60">
        <v>0</v>
      </c>
      <c r="F246" s="60">
        <f t="shared" si="2"/>
        <v>10539176.280000007</v>
      </c>
      <c r="G246" s="83" t="s">
        <v>65</v>
      </c>
      <c r="H246" s="103" t="s">
        <v>82</v>
      </c>
    </row>
    <row r="247" spans="1:8" ht="14.25" customHeight="1">
      <c r="A247" s="151">
        <v>44915</v>
      </c>
      <c r="B247" s="104" t="s">
        <v>528</v>
      </c>
      <c r="C247" s="104" t="s">
        <v>68</v>
      </c>
      <c r="D247" s="105">
        <v>392740</v>
      </c>
      <c r="E247" s="105">
        <v>0</v>
      </c>
      <c r="F247" s="60">
        <f t="shared" si="2"/>
        <v>10539676.280000007</v>
      </c>
      <c r="G247" s="106" t="s">
        <v>65</v>
      </c>
      <c r="H247" s="104" t="s">
        <v>69</v>
      </c>
    </row>
    <row r="248" spans="1:8" ht="14.25" customHeight="1">
      <c r="A248" s="150">
        <v>44915</v>
      </c>
      <c r="B248" s="103" t="s">
        <v>523</v>
      </c>
      <c r="C248" s="103" t="s">
        <v>81</v>
      </c>
      <c r="D248" s="60">
        <v>500</v>
      </c>
      <c r="E248" s="60">
        <v>0</v>
      </c>
      <c r="F248" s="60">
        <f t="shared" si="2"/>
        <v>10932416.280000007</v>
      </c>
      <c r="G248" s="83" t="s">
        <v>65</v>
      </c>
      <c r="H248" s="103" t="s">
        <v>82</v>
      </c>
    </row>
    <row r="249" spans="1:8" ht="14.25" customHeight="1">
      <c r="A249" s="151">
        <v>44915</v>
      </c>
      <c r="B249" s="104" t="s">
        <v>529</v>
      </c>
      <c r="C249" s="104" t="s">
        <v>68</v>
      </c>
      <c r="D249" s="105">
        <v>465665.66</v>
      </c>
      <c r="E249" s="105">
        <v>0</v>
      </c>
      <c r="F249" s="60">
        <f t="shared" si="2"/>
        <v>10932916.280000007</v>
      </c>
      <c r="G249" s="106" t="s">
        <v>65</v>
      </c>
      <c r="H249" s="104" t="s">
        <v>69</v>
      </c>
    </row>
    <row r="250" spans="1:8" ht="14.25" customHeight="1">
      <c r="A250" s="150">
        <v>44915</v>
      </c>
      <c r="B250" s="103" t="s">
        <v>523</v>
      </c>
      <c r="C250" s="103" t="s">
        <v>81</v>
      </c>
      <c r="D250" s="60">
        <v>500</v>
      </c>
      <c r="E250" s="60">
        <v>0</v>
      </c>
      <c r="F250" s="60">
        <f t="shared" si="2"/>
        <v>11398581.940000007</v>
      </c>
      <c r="G250" s="83" t="s">
        <v>65</v>
      </c>
      <c r="H250" s="103" t="s">
        <v>82</v>
      </c>
    </row>
    <row r="251" spans="1:8" ht="14.25" customHeight="1">
      <c r="A251" s="151">
        <v>44915</v>
      </c>
      <c r="B251" s="104" t="s">
        <v>530</v>
      </c>
      <c r="C251" s="104" t="s">
        <v>68</v>
      </c>
      <c r="D251" s="105">
        <v>882812</v>
      </c>
      <c r="E251" s="105">
        <v>0</v>
      </c>
      <c r="F251" s="60">
        <f t="shared" si="2"/>
        <v>11399081.940000007</v>
      </c>
      <c r="G251" s="106" t="s">
        <v>65</v>
      </c>
      <c r="H251" s="104" t="s">
        <v>69</v>
      </c>
    </row>
    <row r="252" spans="1:8" ht="14.25" customHeight="1">
      <c r="A252" s="150">
        <v>44915</v>
      </c>
      <c r="B252" s="103" t="s">
        <v>523</v>
      </c>
      <c r="C252" s="103" t="s">
        <v>81</v>
      </c>
      <c r="D252" s="60">
        <v>500</v>
      </c>
      <c r="E252" s="60">
        <v>0</v>
      </c>
      <c r="F252" s="60">
        <f t="shared" si="2"/>
        <v>12281893.940000007</v>
      </c>
      <c r="G252" s="83" t="s">
        <v>65</v>
      </c>
      <c r="H252" s="103" t="s">
        <v>82</v>
      </c>
    </row>
    <row r="253" spans="1:8" ht="14.25" customHeight="1">
      <c r="A253" s="151">
        <v>44915</v>
      </c>
      <c r="B253" s="104" t="s">
        <v>531</v>
      </c>
      <c r="C253" s="104" t="s">
        <v>68</v>
      </c>
      <c r="D253" s="105">
        <v>1032300</v>
      </c>
      <c r="E253" s="105">
        <v>0</v>
      </c>
      <c r="F253" s="60">
        <f t="shared" si="2"/>
        <v>12282393.940000007</v>
      </c>
      <c r="G253" s="106" t="s">
        <v>65</v>
      </c>
      <c r="H253" s="104" t="s">
        <v>69</v>
      </c>
    </row>
    <row r="254" spans="1:8" ht="14.25" customHeight="1">
      <c r="A254" s="150">
        <v>44915</v>
      </c>
      <c r="B254" s="103" t="s">
        <v>532</v>
      </c>
      <c r="C254" s="103" t="s">
        <v>32</v>
      </c>
      <c r="D254" s="60">
        <v>0</v>
      </c>
      <c r="E254" s="60">
        <v>5000000</v>
      </c>
      <c r="F254" s="60">
        <f t="shared" si="2"/>
        <v>13314693.940000007</v>
      </c>
      <c r="G254" s="83" t="s">
        <v>65</v>
      </c>
      <c r="H254" s="103" t="s">
        <v>69</v>
      </c>
    </row>
    <row r="255" spans="1:8" ht="14.25" customHeight="1">
      <c r="A255" s="151">
        <v>44914</v>
      </c>
      <c r="B255" s="104" t="s">
        <v>71</v>
      </c>
      <c r="C255" s="104" t="s">
        <v>41</v>
      </c>
      <c r="D255" s="105">
        <v>8149.25</v>
      </c>
      <c r="E255" s="105">
        <v>0</v>
      </c>
      <c r="F255" s="60">
        <f t="shared" si="2"/>
        <v>8314693.9400000069</v>
      </c>
      <c r="G255" s="106" t="s">
        <v>65</v>
      </c>
      <c r="H255" s="104" t="s">
        <v>72</v>
      </c>
    </row>
    <row r="256" spans="1:8" ht="14.25" customHeight="1">
      <c r="A256" s="150">
        <v>44914</v>
      </c>
      <c r="B256" s="103" t="s">
        <v>533</v>
      </c>
      <c r="C256" s="103" t="s">
        <v>81</v>
      </c>
      <c r="D256" s="60">
        <v>500</v>
      </c>
      <c r="E256" s="60">
        <v>0</v>
      </c>
      <c r="F256" s="60">
        <f t="shared" si="2"/>
        <v>8322843.1900000069</v>
      </c>
      <c r="G256" s="83" t="s">
        <v>65</v>
      </c>
      <c r="H256" s="103" t="s">
        <v>82</v>
      </c>
    </row>
    <row r="257" spans="1:8" ht="14.25" customHeight="1">
      <c r="A257" s="151">
        <v>44914</v>
      </c>
      <c r="B257" s="104" t="s">
        <v>534</v>
      </c>
      <c r="C257" s="104" t="s">
        <v>68</v>
      </c>
      <c r="D257" s="105">
        <v>6970</v>
      </c>
      <c r="E257" s="105">
        <v>0</v>
      </c>
      <c r="F257" s="60">
        <f t="shared" si="2"/>
        <v>8323343.1900000069</v>
      </c>
      <c r="G257" s="106" t="s">
        <v>65</v>
      </c>
      <c r="H257" s="104" t="s">
        <v>535</v>
      </c>
    </row>
    <row r="258" spans="1:8" ht="14.25" customHeight="1">
      <c r="A258" s="150">
        <v>44914</v>
      </c>
      <c r="B258" s="103" t="s">
        <v>533</v>
      </c>
      <c r="C258" s="103" t="s">
        <v>81</v>
      </c>
      <c r="D258" s="60">
        <v>500</v>
      </c>
      <c r="E258" s="60">
        <v>0</v>
      </c>
      <c r="F258" s="60">
        <f t="shared" si="2"/>
        <v>8330313.1900000069</v>
      </c>
      <c r="G258" s="83" t="s">
        <v>65</v>
      </c>
      <c r="H258" s="103" t="s">
        <v>82</v>
      </c>
    </row>
    <row r="259" spans="1:8" ht="14.25" customHeight="1">
      <c r="A259" s="151">
        <v>44914</v>
      </c>
      <c r="B259" s="104" t="s">
        <v>536</v>
      </c>
      <c r="C259" s="104" t="s">
        <v>68</v>
      </c>
      <c r="D259" s="105">
        <v>33900</v>
      </c>
      <c r="E259" s="105">
        <v>0</v>
      </c>
      <c r="F259" s="60">
        <f t="shared" si="2"/>
        <v>8330813.1900000069</v>
      </c>
      <c r="G259" s="106" t="s">
        <v>65</v>
      </c>
      <c r="H259" s="104" t="s">
        <v>537</v>
      </c>
    </row>
    <row r="260" spans="1:8" ht="14.25" customHeight="1">
      <c r="A260" s="150">
        <v>44914</v>
      </c>
      <c r="B260" s="103" t="s">
        <v>533</v>
      </c>
      <c r="C260" s="103" t="s">
        <v>81</v>
      </c>
      <c r="D260" s="60">
        <v>500</v>
      </c>
      <c r="E260" s="60">
        <v>0</v>
      </c>
      <c r="F260" s="60">
        <f t="shared" si="2"/>
        <v>8364713.1900000069</v>
      </c>
      <c r="G260" s="83" t="s">
        <v>65</v>
      </c>
      <c r="H260" s="103" t="s">
        <v>82</v>
      </c>
    </row>
    <row r="261" spans="1:8" ht="14.25" customHeight="1">
      <c r="A261" s="151">
        <v>44914</v>
      </c>
      <c r="B261" s="104" t="s">
        <v>538</v>
      </c>
      <c r="C261" s="104" t="s">
        <v>68</v>
      </c>
      <c r="D261" s="105">
        <v>30690</v>
      </c>
      <c r="E261" s="105">
        <v>0</v>
      </c>
      <c r="F261" s="60">
        <f t="shared" si="2"/>
        <v>8365213.1900000069</v>
      </c>
      <c r="G261" s="106" t="s">
        <v>65</v>
      </c>
      <c r="H261" s="104" t="s">
        <v>539</v>
      </c>
    </row>
    <row r="262" spans="1:8" ht="14.25" customHeight="1">
      <c r="A262" s="150">
        <v>44914</v>
      </c>
      <c r="B262" s="103" t="s">
        <v>533</v>
      </c>
      <c r="C262" s="103" t="s">
        <v>81</v>
      </c>
      <c r="D262" s="60">
        <v>500</v>
      </c>
      <c r="E262" s="60">
        <v>0</v>
      </c>
      <c r="F262" s="60">
        <f t="shared" si="2"/>
        <v>8395903.1900000069</v>
      </c>
      <c r="G262" s="83" t="s">
        <v>65</v>
      </c>
      <c r="H262" s="103" t="s">
        <v>82</v>
      </c>
    </row>
    <row r="263" spans="1:8" ht="14.25" customHeight="1">
      <c r="A263" s="151">
        <v>44914</v>
      </c>
      <c r="B263" s="104" t="s">
        <v>540</v>
      </c>
      <c r="C263" s="104" t="s">
        <v>68</v>
      </c>
      <c r="D263" s="105">
        <v>68829.67</v>
      </c>
      <c r="E263" s="105">
        <v>0</v>
      </c>
      <c r="F263" s="60">
        <f t="shared" si="2"/>
        <v>8396403.1900000069</v>
      </c>
      <c r="G263" s="106" t="s">
        <v>65</v>
      </c>
      <c r="H263" s="104" t="s">
        <v>69</v>
      </c>
    </row>
    <row r="264" spans="1:8" ht="14.25" customHeight="1">
      <c r="A264" s="150">
        <v>44914</v>
      </c>
      <c r="B264" s="103" t="s">
        <v>533</v>
      </c>
      <c r="C264" s="103" t="s">
        <v>81</v>
      </c>
      <c r="D264" s="60">
        <v>500</v>
      </c>
      <c r="E264" s="60">
        <v>0</v>
      </c>
      <c r="F264" s="60">
        <f t="shared" si="2"/>
        <v>8465232.8600000069</v>
      </c>
      <c r="G264" s="83" t="s">
        <v>65</v>
      </c>
      <c r="H264" s="103" t="s">
        <v>82</v>
      </c>
    </row>
    <row r="265" spans="1:8" ht="14.25" customHeight="1">
      <c r="A265" s="151">
        <v>44914</v>
      </c>
      <c r="B265" s="104" t="s">
        <v>541</v>
      </c>
      <c r="C265" s="104" t="s">
        <v>68</v>
      </c>
      <c r="D265" s="105">
        <v>97219.8</v>
      </c>
      <c r="E265" s="105">
        <v>0</v>
      </c>
      <c r="F265" s="60">
        <f t="shared" si="2"/>
        <v>8465732.8600000069</v>
      </c>
      <c r="G265" s="106" t="s">
        <v>65</v>
      </c>
      <c r="H265" s="104" t="s">
        <v>70</v>
      </c>
    </row>
    <row r="266" spans="1:8" ht="14.25" customHeight="1">
      <c r="A266" s="150">
        <v>44914</v>
      </c>
      <c r="B266" s="103" t="s">
        <v>533</v>
      </c>
      <c r="C266" s="103" t="s">
        <v>81</v>
      </c>
      <c r="D266" s="60">
        <v>500</v>
      </c>
      <c r="E266" s="60">
        <v>0</v>
      </c>
      <c r="F266" s="60">
        <f t="shared" si="2"/>
        <v>8562952.6600000076</v>
      </c>
      <c r="G266" s="83" t="s">
        <v>65</v>
      </c>
      <c r="H266" s="103" t="s">
        <v>82</v>
      </c>
    </row>
    <row r="267" spans="1:8" ht="14.25" customHeight="1">
      <c r="A267" s="151">
        <v>44914</v>
      </c>
      <c r="B267" s="104" t="s">
        <v>542</v>
      </c>
      <c r="C267" s="104" t="s">
        <v>68</v>
      </c>
      <c r="D267" s="105">
        <v>129120</v>
      </c>
      <c r="E267" s="105">
        <v>0</v>
      </c>
      <c r="F267" s="60">
        <f t="shared" si="2"/>
        <v>8563452.6600000076</v>
      </c>
      <c r="G267" s="106" t="s">
        <v>65</v>
      </c>
      <c r="H267" s="104" t="s">
        <v>543</v>
      </c>
    </row>
    <row r="268" spans="1:8" ht="14.25" customHeight="1">
      <c r="A268" s="150">
        <v>44914</v>
      </c>
      <c r="B268" s="103" t="s">
        <v>533</v>
      </c>
      <c r="C268" s="103" t="s">
        <v>81</v>
      </c>
      <c r="D268" s="60">
        <v>500</v>
      </c>
      <c r="E268" s="60">
        <v>0</v>
      </c>
      <c r="F268" s="60">
        <f t="shared" si="2"/>
        <v>8692572.6600000076</v>
      </c>
      <c r="G268" s="83" t="s">
        <v>65</v>
      </c>
      <c r="H268" s="103" t="s">
        <v>82</v>
      </c>
    </row>
    <row r="269" spans="1:8" ht="14.25" customHeight="1">
      <c r="A269" s="151">
        <v>44914</v>
      </c>
      <c r="B269" s="104" t="s">
        <v>544</v>
      </c>
      <c r="C269" s="104" t="s">
        <v>68</v>
      </c>
      <c r="D269" s="105">
        <v>133905</v>
      </c>
      <c r="E269" s="105">
        <v>0</v>
      </c>
      <c r="F269" s="60">
        <f t="shared" si="2"/>
        <v>8693072.6600000076</v>
      </c>
      <c r="G269" s="106" t="s">
        <v>65</v>
      </c>
      <c r="H269" s="104" t="s">
        <v>545</v>
      </c>
    </row>
    <row r="270" spans="1:8" ht="14.25" customHeight="1">
      <c r="A270" s="150">
        <v>44914</v>
      </c>
      <c r="B270" s="103" t="s">
        <v>533</v>
      </c>
      <c r="C270" s="103" t="s">
        <v>81</v>
      </c>
      <c r="D270" s="60">
        <v>500</v>
      </c>
      <c r="E270" s="60">
        <v>0</v>
      </c>
      <c r="F270" s="60">
        <f t="shared" si="2"/>
        <v>8826977.6600000076</v>
      </c>
      <c r="G270" s="83" t="s">
        <v>65</v>
      </c>
      <c r="H270" s="103" t="s">
        <v>82</v>
      </c>
    </row>
    <row r="271" spans="1:8" ht="14.25" customHeight="1">
      <c r="A271" s="151">
        <v>44914</v>
      </c>
      <c r="B271" s="104" t="s">
        <v>546</v>
      </c>
      <c r="C271" s="104" t="s">
        <v>68</v>
      </c>
      <c r="D271" s="105">
        <v>156787.5</v>
      </c>
      <c r="E271" s="105">
        <v>0</v>
      </c>
      <c r="F271" s="60">
        <f t="shared" si="2"/>
        <v>8827477.6600000076</v>
      </c>
      <c r="G271" s="106" t="s">
        <v>65</v>
      </c>
      <c r="H271" s="104" t="s">
        <v>547</v>
      </c>
    </row>
    <row r="272" spans="1:8" ht="14.25" customHeight="1">
      <c r="A272" s="150">
        <v>44914</v>
      </c>
      <c r="B272" s="103" t="s">
        <v>533</v>
      </c>
      <c r="C272" s="103" t="s">
        <v>81</v>
      </c>
      <c r="D272" s="60">
        <v>500</v>
      </c>
      <c r="E272" s="60">
        <v>0</v>
      </c>
      <c r="F272" s="60">
        <f t="shared" si="2"/>
        <v>8984265.1600000076</v>
      </c>
      <c r="G272" s="83" t="s">
        <v>65</v>
      </c>
      <c r="H272" s="103" t="s">
        <v>82</v>
      </c>
    </row>
    <row r="273" spans="1:8" ht="14.25" customHeight="1">
      <c r="A273" s="151">
        <v>44914</v>
      </c>
      <c r="B273" s="104" t="s">
        <v>548</v>
      </c>
      <c r="C273" s="104" t="s">
        <v>68</v>
      </c>
      <c r="D273" s="105">
        <v>597629.51</v>
      </c>
      <c r="E273" s="105">
        <v>0</v>
      </c>
      <c r="F273" s="60">
        <f t="shared" si="2"/>
        <v>8984765.1600000076</v>
      </c>
      <c r="G273" s="106" t="s">
        <v>65</v>
      </c>
      <c r="H273" s="104" t="s">
        <v>549</v>
      </c>
    </row>
    <row r="274" spans="1:8" ht="14.25" customHeight="1">
      <c r="A274" s="150">
        <v>44914</v>
      </c>
      <c r="B274" s="103" t="s">
        <v>533</v>
      </c>
      <c r="C274" s="103" t="s">
        <v>81</v>
      </c>
      <c r="D274" s="60">
        <v>500</v>
      </c>
      <c r="E274" s="60">
        <v>0</v>
      </c>
      <c r="F274" s="60">
        <f t="shared" si="2"/>
        <v>9582394.6700000074</v>
      </c>
      <c r="G274" s="83" t="s">
        <v>65</v>
      </c>
      <c r="H274" s="103" t="s">
        <v>82</v>
      </c>
    </row>
    <row r="275" spans="1:8" ht="14.25" customHeight="1">
      <c r="A275" s="151">
        <v>44914</v>
      </c>
      <c r="B275" s="104" t="s">
        <v>550</v>
      </c>
      <c r="C275" s="104" t="s">
        <v>68</v>
      </c>
      <c r="D275" s="105">
        <v>1060200</v>
      </c>
      <c r="E275" s="105">
        <v>0</v>
      </c>
      <c r="F275" s="60">
        <f t="shared" si="2"/>
        <v>9582894.6700000074</v>
      </c>
      <c r="G275" s="106" t="s">
        <v>65</v>
      </c>
      <c r="H275" s="104" t="s">
        <v>551</v>
      </c>
    </row>
    <row r="276" spans="1:8" ht="14.25" customHeight="1">
      <c r="A276" s="150">
        <v>44914</v>
      </c>
      <c r="B276" s="103" t="s">
        <v>533</v>
      </c>
      <c r="C276" s="103" t="s">
        <v>81</v>
      </c>
      <c r="D276" s="60">
        <v>500</v>
      </c>
      <c r="E276" s="60">
        <v>0</v>
      </c>
      <c r="F276" s="60">
        <f t="shared" si="2"/>
        <v>10643094.670000007</v>
      </c>
      <c r="G276" s="83" t="s">
        <v>65</v>
      </c>
      <c r="H276" s="103" t="s">
        <v>82</v>
      </c>
    </row>
    <row r="277" spans="1:8" ht="14.25" customHeight="1">
      <c r="A277" s="151">
        <v>44914</v>
      </c>
      <c r="B277" s="104" t="s">
        <v>552</v>
      </c>
      <c r="C277" s="104" t="s">
        <v>68</v>
      </c>
      <c r="D277" s="105">
        <v>1441308.15</v>
      </c>
      <c r="E277" s="105">
        <v>0</v>
      </c>
      <c r="F277" s="60">
        <f t="shared" si="2"/>
        <v>10643594.670000007</v>
      </c>
      <c r="G277" s="106" t="s">
        <v>65</v>
      </c>
      <c r="H277" s="104" t="s">
        <v>553</v>
      </c>
    </row>
    <row r="278" spans="1:8" ht="14.25" customHeight="1">
      <c r="A278" s="150">
        <v>44914</v>
      </c>
      <c r="B278" s="103" t="s">
        <v>554</v>
      </c>
      <c r="C278" s="103" t="s">
        <v>30</v>
      </c>
      <c r="D278" s="60">
        <v>0</v>
      </c>
      <c r="E278" s="60">
        <v>300000</v>
      </c>
      <c r="F278" s="60">
        <f t="shared" si="2"/>
        <v>12084902.820000008</v>
      </c>
      <c r="G278" s="83" t="s">
        <v>555</v>
      </c>
      <c r="H278" s="103" t="s">
        <v>67</v>
      </c>
    </row>
    <row r="279" spans="1:8" ht="14.25" customHeight="1">
      <c r="A279" s="151">
        <v>44914</v>
      </c>
      <c r="B279" s="104" t="s">
        <v>556</v>
      </c>
      <c r="C279" s="104" t="s">
        <v>32</v>
      </c>
      <c r="D279" s="105">
        <v>0</v>
      </c>
      <c r="E279" s="105">
        <v>3000000</v>
      </c>
      <c r="F279" s="60">
        <f t="shared" si="2"/>
        <v>11784902.820000008</v>
      </c>
      <c r="G279" s="106" t="s">
        <v>65</v>
      </c>
      <c r="H279" s="104" t="s">
        <v>69</v>
      </c>
    </row>
    <row r="280" spans="1:8" ht="14.25" customHeight="1">
      <c r="A280" s="150">
        <v>44914</v>
      </c>
      <c r="B280" s="103" t="s">
        <v>557</v>
      </c>
      <c r="C280" s="103" t="s">
        <v>81</v>
      </c>
      <c r="D280" s="60">
        <v>500</v>
      </c>
      <c r="E280" s="60">
        <v>0</v>
      </c>
      <c r="F280" s="60">
        <f t="shared" si="2"/>
        <v>8784902.8200000077</v>
      </c>
      <c r="G280" s="83" t="s">
        <v>65</v>
      </c>
      <c r="H280" s="103" t="s">
        <v>82</v>
      </c>
    </row>
    <row r="281" spans="1:8" ht="14.25" customHeight="1">
      <c r="A281" s="151">
        <v>44914</v>
      </c>
      <c r="B281" s="104" t="s">
        <v>558</v>
      </c>
      <c r="C281" s="104" t="s">
        <v>68</v>
      </c>
      <c r="D281" s="105">
        <v>12204</v>
      </c>
      <c r="E281" s="105">
        <v>0</v>
      </c>
      <c r="F281" s="60">
        <f t="shared" si="2"/>
        <v>8785402.8200000077</v>
      </c>
      <c r="G281" s="106" t="s">
        <v>65</v>
      </c>
      <c r="H281" s="104" t="s">
        <v>559</v>
      </c>
    </row>
    <row r="282" spans="1:8" ht="14.25" customHeight="1">
      <c r="A282" s="150">
        <v>44914</v>
      </c>
      <c r="B282" s="103" t="s">
        <v>557</v>
      </c>
      <c r="C282" s="103" t="s">
        <v>81</v>
      </c>
      <c r="D282" s="60">
        <v>500</v>
      </c>
      <c r="E282" s="60">
        <v>0</v>
      </c>
      <c r="F282" s="60">
        <f t="shared" si="2"/>
        <v>8797606.8200000077</v>
      </c>
      <c r="G282" s="83" t="s">
        <v>65</v>
      </c>
      <c r="H282" s="103" t="s">
        <v>82</v>
      </c>
    </row>
    <row r="283" spans="1:8" ht="14.25" customHeight="1">
      <c r="A283" s="151">
        <v>44914</v>
      </c>
      <c r="B283" s="104" t="s">
        <v>560</v>
      </c>
      <c r="C283" s="104" t="s">
        <v>68</v>
      </c>
      <c r="D283" s="105">
        <v>27000</v>
      </c>
      <c r="E283" s="105">
        <v>0</v>
      </c>
      <c r="F283" s="60">
        <f t="shared" si="2"/>
        <v>8798106.8200000077</v>
      </c>
      <c r="G283" s="106" t="s">
        <v>65</v>
      </c>
      <c r="H283" s="104" t="s">
        <v>537</v>
      </c>
    </row>
    <row r="284" spans="1:8" ht="14.25" customHeight="1">
      <c r="A284" s="150">
        <v>44914</v>
      </c>
      <c r="B284" s="103" t="s">
        <v>557</v>
      </c>
      <c r="C284" s="103" t="s">
        <v>81</v>
      </c>
      <c r="D284" s="60">
        <v>500</v>
      </c>
      <c r="E284" s="60">
        <v>0</v>
      </c>
      <c r="F284" s="60">
        <f t="shared" si="2"/>
        <v>8825106.8200000077</v>
      </c>
      <c r="G284" s="83" t="s">
        <v>65</v>
      </c>
      <c r="H284" s="103" t="s">
        <v>82</v>
      </c>
    </row>
    <row r="285" spans="1:8" ht="14.25" customHeight="1">
      <c r="A285" s="151">
        <v>44914</v>
      </c>
      <c r="B285" s="104" t="s">
        <v>561</v>
      </c>
      <c r="C285" s="104" t="s">
        <v>68</v>
      </c>
      <c r="D285" s="105">
        <v>22500</v>
      </c>
      <c r="E285" s="105">
        <v>0</v>
      </c>
      <c r="F285" s="60">
        <f t="shared" si="2"/>
        <v>8825606.8200000077</v>
      </c>
      <c r="G285" s="106" t="s">
        <v>65</v>
      </c>
      <c r="H285" s="104" t="s">
        <v>537</v>
      </c>
    </row>
    <row r="286" spans="1:8" ht="14.25" customHeight="1">
      <c r="A286" s="150">
        <v>44914</v>
      </c>
      <c r="B286" s="103" t="s">
        <v>557</v>
      </c>
      <c r="C286" s="103" t="s">
        <v>81</v>
      </c>
      <c r="D286" s="60">
        <v>500</v>
      </c>
      <c r="E286" s="60">
        <v>0</v>
      </c>
      <c r="F286" s="60">
        <f t="shared" si="2"/>
        <v>8848106.8200000077</v>
      </c>
      <c r="G286" s="83" t="s">
        <v>65</v>
      </c>
      <c r="H286" s="103" t="s">
        <v>82</v>
      </c>
    </row>
    <row r="287" spans="1:8" ht="14.25" customHeight="1">
      <c r="A287" s="151">
        <v>44914</v>
      </c>
      <c r="B287" s="104" t="s">
        <v>562</v>
      </c>
      <c r="C287" s="104" t="s">
        <v>68</v>
      </c>
      <c r="D287" s="105">
        <v>22600</v>
      </c>
      <c r="E287" s="105">
        <v>0</v>
      </c>
      <c r="F287" s="60">
        <f t="shared" si="2"/>
        <v>8848606.8200000077</v>
      </c>
      <c r="G287" s="106" t="s">
        <v>65</v>
      </c>
      <c r="H287" s="104" t="s">
        <v>537</v>
      </c>
    </row>
    <row r="288" spans="1:8" ht="14.25" customHeight="1">
      <c r="A288" s="150">
        <v>44914</v>
      </c>
      <c r="B288" s="103" t="s">
        <v>557</v>
      </c>
      <c r="C288" s="103" t="s">
        <v>81</v>
      </c>
      <c r="D288" s="60">
        <v>500</v>
      </c>
      <c r="E288" s="60">
        <v>0</v>
      </c>
      <c r="F288" s="60">
        <f t="shared" si="2"/>
        <v>8871206.8200000077</v>
      </c>
      <c r="G288" s="83" t="s">
        <v>65</v>
      </c>
      <c r="H288" s="103" t="s">
        <v>82</v>
      </c>
    </row>
    <row r="289" spans="1:8" ht="14.25" customHeight="1">
      <c r="A289" s="151">
        <v>44914</v>
      </c>
      <c r="B289" s="104" t="s">
        <v>563</v>
      </c>
      <c r="C289" s="104" t="s">
        <v>68</v>
      </c>
      <c r="D289" s="105">
        <v>41860</v>
      </c>
      <c r="E289" s="105">
        <v>0</v>
      </c>
      <c r="F289" s="60">
        <f t="shared" si="2"/>
        <v>8871706.8200000077</v>
      </c>
      <c r="G289" s="106" t="s">
        <v>65</v>
      </c>
      <c r="H289" s="104" t="s">
        <v>537</v>
      </c>
    </row>
    <row r="290" spans="1:8" ht="14.25" customHeight="1">
      <c r="A290" s="150">
        <v>44914</v>
      </c>
      <c r="B290" s="103" t="s">
        <v>557</v>
      </c>
      <c r="C290" s="103" t="s">
        <v>81</v>
      </c>
      <c r="D290" s="60">
        <v>500</v>
      </c>
      <c r="E290" s="60">
        <v>0</v>
      </c>
      <c r="F290" s="60">
        <f t="shared" si="2"/>
        <v>8913566.8200000077</v>
      </c>
      <c r="G290" s="83" t="s">
        <v>65</v>
      </c>
      <c r="H290" s="103" t="s">
        <v>82</v>
      </c>
    </row>
    <row r="291" spans="1:8" ht="14.25" customHeight="1">
      <c r="A291" s="151">
        <v>44914</v>
      </c>
      <c r="B291" s="104" t="s">
        <v>564</v>
      </c>
      <c r="C291" s="104" t="s">
        <v>68</v>
      </c>
      <c r="D291" s="105">
        <v>45200</v>
      </c>
      <c r="E291" s="105">
        <v>0</v>
      </c>
      <c r="F291" s="60">
        <f t="shared" si="2"/>
        <v>8914066.8200000077</v>
      </c>
      <c r="G291" s="106" t="s">
        <v>65</v>
      </c>
      <c r="H291" s="104" t="s">
        <v>537</v>
      </c>
    </row>
    <row r="292" spans="1:8" ht="14.25" customHeight="1">
      <c r="A292" s="150">
        <v>44914</v>
      </c>
      <c r="B292" s="103" t="s">
        <v>557</v>
      </c>
      <c r="C292" s="103" t="s">
        <v>81</v>
      </c>
      <c r="D292" s="60">
        <v>500</v>
      </c>
      <c r="E292" s="60">
        <v>0</v>
      </c>
      <c r="F292" s="60">
        <f t="shared" si="2"/>
        <v>8959266.8200000077</v>
      </c>
      <c r="G292" s="83" t="s">
        <v>65</v>
      </c>
      <c r="H292" s="103" t="s">
        <v>82</v>
      </c>
    </row>
    <row r="293" spans="1:8" ht="14.25" customHeight="1">
      <c r="A293" s="151">
        <v>44914</v>
      </c>
      <c r="B293" s="104" t="s">
        <v>565</v>
      </c>
      <c r="C293" s="104" t="s">
        <v>68</v>
      </c>
      <c r="D293" s="105">
        <v>28250</v>
      </c>
      <c r="E293" s="105">
        <v>0</v>
      </c>
      <c r="F293" s="60">
        <f t="shared" si="2"/>
        <v>8959766.8200000077</v>
      </c>
      <c r="G293" s="106" t="s">
        <v>65</v>
      </c>
      <c r="H293" s="104" t="s">
        <v>537</v>
      </c>
    </row>
    <row r="294" spans="1:8" ht="14.25" customHeight="1">
      <c r="A294" s="150">
        <v>44914</v>
      </c>
      <c r="B294" s="103" t="s">
        <v>557</v>
      </c>
      <c r="C294" s="103" t="s">
        <v>81</v>
      </c>
      <c r="D294" s="60">
        <v>500</v>
      </c>
      <c r="E294" s="60">
        <v>0</v>
      </c>
      <c r="F294" s="60">
        <f t="shared" si="2"/>
        <v>8988016.8200000077</v>
      </c>
      <c r="G294" s="83" t="s">
        <v>65</v>
      </c>
      <c r="H294" s="103" t="s">
        <v>82</v>
      </c>
    </row>
    <row r="295" spans="1:8" ht="14.25" customHeight="1">
      <c r="A295" s="151">
        <v>44914</v>
      </c>
      <c r="B295" s="104" t="s">
        <v>566</v>
      </c>
      <c r="C295" s="104" t="s">
        <v>68</v>
      </c>
      <c r="D295" s="105">
        <v>18000</v>
      </c>
      <c r="E295" s="105">
        <v>0</v>
      </c>
      <c r="F295" s="60">
        <f t="shared" si="2"/>
        <v>8988516.8200000077</v>
      </c>
      <c r="G295" s="106" t="s">
        <v>65</v>
      </c>
      <c r="H295" s="104" t="s">
        <v>537</v>
      </c>
    </row>
    <row r="296" spans="1:8" ht="14.25" customHeight="1">
      <c r="A296" s="150">
        <v>44914</v>
      </c>
      <c r="B296" s="103" t="s">
        <v>557</v>
      </c>
      <c r="C296" s="103" t="s">
        <v>81</v>
      </c>
      <c r="D296" s="60">
        <v>500</v>
      </c>
      <c r="E296" s="60">
        <v>0</v>
      </c>
      <c r="F296" s="60">
        <f t="shared" si="2"/>
        <v>9006516.8200000077</v>
      </c>
      <c r="G296" s="83" t="s">
        <v>65</v>
      </c>
      <c r="H296" s="103" t="s">
        <v>82</v>
      </c>
    </row>
    <row r="297" spans="1:8" ht="14.25" customHeight="1">
      <c r="A297" s="151">
        <v>44914</v>
      </c>
      <c r="B297" s="104" t="s">
        <v>567</v>
      </c>
      <c r="C297" s="104" t="s">
        <v>68</v>
      </c>
      <c r="D297" s="105">
        <v>437000.11</v>
      </c>
      <c r="E297" s="105">
        <v>0</v>
      </c>
      <c r="F297" s="60">
        <f t="shared" si="2"/>
        <v>9007016.8200000077</v>
      </c>
      <c r="G297" s="106" t="s">
        <v>65</v>
      </c>
      <c r="H297" s="104" t="s">
        <v>487</v>
      </c>
    </row>
    <row r="298" spans="1:8" ht="14.25" customHeight="1">
      <c r="A298" s="150">
        <v>44914</v>
      </c>
      <c r="B298" s="103" t="s">
        <v>557</v>
      </c>
      <c r="C298" s="103" t="s">
        <v>81</v>
      </c>
      <c r="D298" s="60">
        <v>500</v>
      </c>
      <c r="E298" s="60">
        <v>0</v>
      </c>
      <c r="F298" s="60">
        <f t="shared" si="2"/>
        <v>9444016.9300000072</v>
      </c>
      <c r="G298" s="83" t="s">
        <v>65</v>
      </c>
      <c r="H298" s="103" t="s">
        <v>82</v>
      </c>
    </row>
    <row r="299" spans="1:8" ht="14.25" customHeight="1">
      <c r="A299" s="151">
        <v>44914</v>
      </c>
      <c r="B299" s="104" t="s">
        <v>568</v>
      </c>
      <c r="C299" s="104" t="s">
        <v>68</v>
      </c>
      <c r="D299" s="105">
        <v>28250</v>
      </c>
      <c r="E299" s="105">
        <v>0</v>
      </c>
      <c r="F299" s="60">
        <f t="shared" si="2"/>
        <v>9444516.9300000072</v>
      </c>
      <c r="G299" s="106" t="s">
        <v>65</v>
      </c>
      <c r="H299" s="104" t="s">
        <v>537</v>
      </c>
    </row>
    <row r="300" spans="1:8" ht="14.25" customHeight="1">
      <c r="A300" s="150">
        <v>44914</v>
      </c>
      <c r="B300" s="103" t="s">
        <v>557</v>
      </c>
      <c r="C300" s="103" t="s">
        <v>81</v>
      </c>
      <c r="D300" s="60">
        <v>500</v>
      </c>
      <c r="E300" s="60">
        <v>0</v>
      </c>
      <c r="F300" s="60">
        <f t="shared" si="2"/>
        <v>9472766.9300000072</v>
      </c>
      <c r="G300" s="83" t="s">
        <v>65</v>
      </c>
      <c r="H300" s="103" t="s">
        <v>82</v>
      </c>
    </row>
    <row r="301" spans="1:8" ht="14.25" customHeight="1">
      <c r="A301" s="151">
        <v>44914</v>
      </c>
      <c r="B301" s="104" t="s">
        <v>569</v>
      </c>
      <c r="C301" s="104" t="s">
        <v>68</v>
      </c>
      <c r="D301" s="105">
        <v>58760</v>
      </c>
      <c r="E301" s="105">
        <v>0</v>
      </c>
      <c r="F301" s="60">
        <f t="shared" si="2"/>
        <v>9473266.9300000072</v>
      </c>
      <c r="G301" s="106" t="s">
        <v>65</v>
      </c>
      <c r="H301" s="104" t="s">
        <v>570</v>
      </c>
    </row>
    <row r="302" spans="1:8" ht="14.25" customHeight="1">
      <c r="A302" s="150">
        <v>44914</v>
      </c>
      <c r="B302" s="103" t="s">
        <v>557</v>
      </c>
      <c r="C302" s="103" t="s">
        <v>81</v>
      </c>
      <c r="D302" s="60">
        <v>500</v>
      </c>
      <c r="E302" s="60">
        <v>0</v>
      </c>
      <c r="F302" s="60">
        <f t="shared" si="2"/>
        <v>9532026.9300000072</v>
      </c>
      <c r="G302" s="83" t="s">
        <v>65</v>
      </c>
      <c r="H302" s="103" t="s">
        <v>82</v>
      </c>
    </row>
    <row r="303" spans="1:8" ht="14.25" customHeight="1">
      <c r="A303" s="151">
        <v>44914</v>
      </c>
      <c r="B303" s="104" t="s">
        <v>571</v>
      </c>
      <c r="C303" s="104" t="s">
        <v>68</v>
      </c>
      <c r="D303" s="105">
        <v>135000</v>
      </c>
      <c r="E303" s="105">
        <v>0</v>
      </c>
      <c r="F303" s="60">
        <f t="shared" si="2"/>
        <v>9532526.9300000072</v>
      </c>
      <c r="G303" s="106" t="s">
        <v>65</v>
      </c>
      <c r="H303" s="104" t="s">
        <v>572</v>
      </c>
    </row>
    <row r="304" spans="1:8" ht="14.25" customHeight="1">
      <c r="A304" s="150">
        <v>44914</v>
      </c>
      <c r="B304" s="103" t="s">
        <v>557</v>
      </c>
      <c r="C304" s="103" t="s">
        <v>81</v>
      </c>
      <c r="D304" s="60">
        <v>500</v>
      </c>
      <c r="E304" s="60">
        <v>0</v>
      </c>
      <c r="F304" s="60">
        <f t="shared" ref="F304:F367" si="3">+F305+E304-D304</f>
        <v>9667526.9300000072</v>
      </c>
      <c r="G304" s="83" t="s">
        <v>65</v>
      </c>
      <c r="H304" s="103" t="s">
        <v>82</v>
      </c>
    </row>
    <row r="305" spans="1:8" ht="14.25" customHeight="1">
      <c r="A305" s="151">
        <v>44914</v>
      </c>
      <c r="B305" s="104" t="s">
        <v>573</v>
      </c>
      <c r="C305" s="104" t="s">
        <v>68</v>
      </c>
      <c r="D305" s="105">
        <v>157394.10999999999</v>
      </c>
      <c r="E305" s="105">
        <v>0</v>
      </c>
      <c r="F305" s="60">
        <f t="shared" si="3"/>
        <v>9668026.9300000072</v>
      </c>
      <c r="G305" s="106" t="s">
        <v>65</v>
      </c>
      <c r="H305" s="104" t="s">
        <v>574</v>
      </c>
    </row>
    <row r="306" spans="1:8" ht="14.25" customHeight="1">
      <c r="A306" s="150">
        <v>44914</v>
      </c>
      <c r="B306" s="103" t="s">
        <v>557</v>
      </c>
      <c r="C306" s="103" t="s">
        <v>81</v>
      </c>
      <c r="D306" s="60">
        <v>500</v>
      </c>
      <c r="E306" s="60">
        <v>0</v>
      </c>
      <c r="F306" s="60">
        <f t="shared" si="3"/>
        <v>9825421.0400000066</v>
      </c>
      <c r="G306" s="83" t="s">
        <v>65</v>
      </c>
      <c r="H306" s="103" t="s">
        <v>82</v>
      </c>
    </row>
    <row r="307" spans="1:8" ht="14.25" customHeight="1">
      <c r="A307" s="151">
        <v>44914</v>
      </c>
      <c r="B307" s="104" t="s">
        <v>575</v>
      </c>
      <c r="C307" s="104" t="s">
        <v>68</v>
      </c>
      <c r="D307" s="105">
        <v>398120</v>
      </c>
      <c r="E307" s="105">
        <v>0</v>
      </c>
      <c r="F307" s="60">
        <f t="shared" si="3"/>
        <v>9825921.0400000066</v>
      </c>
      <c r="G307" s="106" t="s">
        <v>65</v>
      </c>
      <c r="H307" s="104" t="s">
        <v>576</v>
      </c>
    </row>
    <row r="308" spans="1:8" ht="14.25" customHeight="1">
      <c r="A308" s="150">
        <v>44914</v>
      </c>
      <c r="B308" s="103" t="s">
        <v>557</v>
      </c>
      <c r="C308" s="103" t="s">
        <v>81</v>
      </c>
      <c r="D308" s="60">
        <v>500</v>
      </c>
      <c r="E308" s="60">
        <v>0</v>
      </c>
      <c r="F308" s="60">
        <f t="shared" si="3"/>
        <v>10224041.040000007</v>
      </c>
      <c r="G308" s="83" t="s">
        <v>65</v>
      </c>
      <c r="H308" s="103" t="s">
        <v>82</v>
      </c>
    </row>
    <row r="309" spans="1:8" ht="14.25" customHeight="1">
      <c r="A309" s="151">
        <v>44914</v>
      </c>
      <c r="B309" s="104" t="s">
        <v>577</v>
      </c>
      <c r="C309" s="104" t="s">
        <v>68</v>
      </c>
      <c r="D309" s="105">
        <v>509914.36</v>
      </c>
      <c r="E309" s="105">
        <v>0</v>
      </c>
      <c r="F309" s="60">
        <f t="shared" si="3"/>
        <v>10224541.040000007</v>
      </c>
      <c r="G309" s="106" t="s">
        <v>65</v>
      </c>
      <c r="H309" s="104" t="s">
        <v>578</v>
      </c>
    </row>
    <row r="310" spans="1:8" ht="14.25" customHeight="1">
      <c r="A310" s="150">
        <v>44914</v>
      </c>
      <c r="B310" s="103" t="s">
        <v>557</v>
      </c>
      <c r="C310" s="103" t="s">
        <v>81</v>
      </c>
      <c r="D310" s="60">
        <v>500</v>
      </c>
      <c r="E310" s="60">
        <v>0</v>
      </c>
      <c r="F310" s="60">
        <f t="shared" si="3"/>
        <v>10734455.400000006</v>
      </c>
      <c r="G310" s="83" t="s">
        <v>65</v>
      </c>
      <c r="H310" s="103" t="s">
        <v>82</v>
      </c>
    </row>
    <row r="311" spans="1:8" ht="14.25" customHeight="1">
      <c r="A311" s="151">
        <v>44914</v>
      </c>
      <c r="B311" s="104" t="s">
        <v>579</v>
      </c>
      <c r="C311" s="104" t="s">
        <v>68</v>
      </c>
      <c r="D311" s="105">
        <v>882812</v>
      </c>
      <c r="E311" s="105">
        <v>0</v>
      </c>
      <c r="F311" s="60">
        <f t="shared" si="3"/>
        <v>10734955.400000006</v>
      </c>
      <c r="G311" s="106" t="s">
        <v>65</v>
      </c>
      <c r="H311" s="104" t="s">
        <v>549</v>
      </c>
    </row>
    <row r="312" spans="1:8" ht="14.25" customHeight="1">
      <c r="A312" s="150">
        <v>44914</v>
      </c>
      <c r="B312" s="103" t="s">
        <v>557</v>
      </c>
      <c r="C312" s="103" t="s">
        <v>81</v>
      </c>
      <c r="D312" s="60">
        <v>500</v>
      </c>
      <c r="E312" s="60">
        <v>0</v>
      </c>
      <c r="F312" s="60">
        <f t="shared" si="3"/>
        <v>11617767.400000006</v>
      </c>
      <c r="G312" s="83" t="s">
        <v>65</v>
      </c>
      <c r="H312" s="103" t="s">
        <v>82</v>
      </c>
    </row>
    <row r="313" spans="1:8" ht="14.25" customHeight="1">
      <c r="A313" s="151">
        <v>44914</v>
      </c>
      <c r="B313" s="104" t="s">
        <v>580</v>
      </c>
      <c r="C313" s="104" t="s">
        <v>68</v>
      </c>
      <c r="D313" s="105">
        <v>950000</v>
      </c>
      <c r="E313" s="105">
        <v>0</v>
      </c>
      <c r="F313" s="60">
        <f t="shared" si="3"/>
        <v>11618267.400000006</v>
      </c>
      <c r="G313" s="106" t="s">
        <v>65</v>
      </c>
      <c r="H313" s="104" t="s">
        <v>581</v>
      </c>
    </row>
    <row r="314" spans="1:8" ht="14.25" customHeight="1">
      <c r="A314" s="150">
        <v>44914</v>
      </c>
      <c r="B314" s="103" t="s">
        <v>557</v>
      </c>
      <c r="C314" s="103" t="s">
        <v>81</v>
      </c>
      <c r="D314" s="60">
        <v>500</v>
      </c>
      <c r="E314" s="60">
        <v>0</v>
      </c>
      <c r="F314" s="60">
        <f t="shared" si="3"/>
        <v>12568267.400000006</v>
      </c>
      <c r="G314" s="83" t="s">
        <v>65</v>
      </c>
      <c r="H314" s="103" t="s">
        <v>82</v>
      </c>
    </row>
    <row r="315" spans="1:8" ht="14.25" customHeight="1">
      <c r="A315" s="151">
        <v>44914</v>
      </c>
      <c r="B315" s="104" t="s">
        <v>582</v>
      </c>
      <c r="C315" s="104" t="s">
        <v>68</v>
      </c>
      <c r="D315" s="105">
        <v>997500</v>
      </c>
      <c r="E315" s="105">
        <v>0</v>
      </c>
      <c r="F315" s="60">
        <f t="shared" si="3"/>
        <v>12568767.400000006</v>
      </c>
      <c r="G315" s="106" t="s">
        <v>65</v>
      </c>
      <c r="H315" s="104" t="s">
        <v>583</v>
      </c>
    </row>
    <row r="316" spans="1:8" ht="14.25" customHeight="1">
      <c r="A316" s="150">
        <v>44914</v>
      </c>
      <c r="B316" s="103" t="s">
        <v>584</v>
      </c>
      <c r="C316" s="103" t="s">
        <v>32</v>
      </c>
      <c r="D316" s="60">
        <v>0</v>
      </c>
      <c r="E316" s="60">
        <v>5000000</v>
      </c>
      <c r="F316" s="60">
        <f t="shared" si="3"/>
        <v>13566267.400000006</v>
      </c>
      <c r="G316" s="83" t="s">
        <v>585</v>
      </c>
      <c r="H316" s="103" t="s">
        <v>69</v>
      </c>
    </row>
    <row r="317" spans="1:8" ht="14.25" customHeight="1">
      <c r="A317" s="151">
        <v>44911</v>
      </c>
      <c r="B317" s="104" t="s">
        <v>71</v>
      </c>
      <c r="C317" s="104" t="s">
        <v>41</v>
      </c>
      <c r="D317" s="105">
        <v>75161.55</v>
      </c>
      <c r="E317" s="105">
        <v>0</v>
      </c>
      <c r="F317" s="60">
        <f t="shared" si="3"/>
        <v>8566267.400000006</v>
      </c>
      <c r="G317" s="106" t="s">
        <v>65</v>
      </c>
      <c r="H317" s="104" t="s">
        <v>72</v>
      </c>
    </row>
    <row r="318" spans="1:8" ht="14.25" customHeight="1">
      <c r="A318" s="150">
        <v>44911</v>
      </c>
      <c r="B318" s="103" t="s">
        <v>586</v>
      </c>
      <c r="C318" s="103" t="s">
        <v>30</v>
      </c>
      <c r="D318" s="60">
        <v>5600000</v>
      </c>
      <c r="E318" s="60">
        <v>0</v>
      </c>
      <c r="F318" s="60">
        <f t="shared" si="3"/>
        <v>8641428.9500000067</v>
      </c>
      <c r="G318" s="83" t="s">
        <v>587</v>
      </c>
      <c r="H318" s="103" t="s">
        <v>67</v>
      </c>
    </row>
    <row r="319" spans="1:8" ht="14.25" customHeight="1">
      <c r="A319" s="151">
        <v>44911</v>
      </c>
      <c r="B319" s="104" t="s">
        <v>588</v>
      </c>
      <c r="C319" s="104" t="s">
        <v>81</v>
      </c>
      <c r="D319" s="105">
        <v>500</v>
      </c>
      <c r="E319" s="105">
        <v>0</v>
      </c>
      <c r="F319" s="60">
        <f t="shared" si="3"/>
        <v>14241428.950000007</v>
      </c>
      <c r="G319" s="106" t="s">
        <v>65</v>
      </c>
      <c r="H319" s="104" t="s">
        <v>82</v>
      </c>
    </row>
    <row r="320" spans="1:8" ht="14.25" customHeight="1">
      <c r="A320" s="150">
        <v>44911</v>
      </c>
      <c r="B320" s="103" t="s">
        <v>589</v>
      </c>
      <c r="C320" s="103" t="s">
        <v>68</v>
      </c>
      <c r="D320" s="60">
        <v>73126</v>
      </c>
      <c r="E320" s="60">
        <v>0</v>
      </c>
      <c r="F320" s="60">
        <f t="shared" si="3"/>
        <v>14241928.950000007</v>
      </c>
      <c r="G320" s="83" t="s">
        <v>65</v>
      </c>
      <c r="H320" s="103" t="s">
        <v>590</v>
      </c>
    </row>
    <row r="321" spans="1:8" ht="14.25" customHeight="1">
      <c r="A321" s="151">
        <v>44911</v>
      </c>
      <c r="B321" s="104" t="s">
        <v>588</v>
      </c>
      <c r="C321" s="104" t="s">
        <v>81</v>
      </c>
      <c r="D321" s="105">
        <v>500</v>
      </c>
      <c r="E321" s="105">
        <v>0</v>
      </c>
      <c r="F321" s="60">
        <f t="shared" si="3"/>
        <v>14315054.950000007</v>
      </c>
      <c r="G321" s="106" t="s">
        <v>65</v>
      </c>
      <c r="H321" s="104" t="s">
        <v>82</v>
      </c>
    </row>
    <row r="322" spans="1:8" ht="14.25" customHeight="1">
      <c r="A322" s="150">
        <v>44911</v>
      </c>
      <c r="B322" s="103" t="s">
        <v>591</v>
      </c>
      <c r="C322" s="103" t="s">
        <v>68</v>
      </c>
      <c r="D322" s="60">
        <v>843426.77</v>
      </c>
      <c r="E322" s="60">
        <v>0</v>
      </c>
      <c r="F322" s="60">
        <f t="shared" si="3"/>
        <v>14315554.950000007</v>
      </c>
      <c r="G322" s="83" t="s">
        <v>65</v>
      </c>
      <c r="H322" s="103" t="s">
        <v>592</v>
      </c>
    </row>
    <row r="323" spans="1:8" ht="14.25" customHeight="1">
      <c r="A323" s="151">
        <v>44911</v>
      </c>
      <c r="B323" s="104" t="s">
        <v>593</v>
      </c>
      <c r="C323" s="104" t="s">
        <v>32</v>
      </c>
      <c r="D323" s="105">
        <v>0</v>
      </c>
      <c r="E323" s="105">
        <v>1500000</v>
      </c>
      <c r="F323" s="60">
        <f t="shared" si="3"/>
        <v>15158981.720000006</v>
      </c>
      <c r="G323" s="106" t="s">
        <v>65</v>
      </c>
      <c r="H323" s="104" t="s">
        <v>69</v>
      </c>
    </row>
    <row r="324" spans="1:8" ht="14.25" customHeight="1">
      <c r="A324" s="150">
        <v>44911</v>
      </c>
      <c r="B324" s="103" t="s">
        <v>594</v>
      </c>
      <c r="C324" s="103" t="s">
        <v>32</v>
      </c>
      <c r="D324" s="60">
        <v>0</v>
      </c>
      <c r="E324" s="60">
        <v>5000000</v>
      </c>
      <c r="F324" s="60">
        <f t="shared" si="3"/>
        <v>13658981.720000006</v>
      </c>
      <c r="G324" s="83" t="s">
        <v>65</v>
      </c>
      <c r="H324" s="103" t="s">
        <v>69</v>
      </c>
    </row>
    <row r="325" spans="1:8" ht="14.25" customHeight="1">
      <c r="A325" s="151">
        <v>44910</v>
      </c>
      <c r="B325" s="104" t="s">
        <v>595</v>
      </c>
      <c r="C325" s="104" t="s">
        <v>81</v>
      </c>
      <c r="D325" s="105">
        <v>500</v>
      </c>
      <c r="E325" s="105">
        <v>0</v>
      </c>
      <c r="F325" s="60">
        <f t="shared" si="3"/>
        <v>8658981.7200000063</v>
      </c>
      <c r="G325" s="106" t="s">
        <v>65</v>
      </c>
      <c r="H325" s="104" t="s">
        <v>82</v>
      </c>
    </row>
    <row r="326" spans="1:8" ht="14.25" customHeight="1">
      <c r="A326" s="150">
        <v>44910</v>
      </c>
      <c r="B326" s="103" t="s">
        <v>596</v>
      </c>
      <c r="C326" s="103" t="s">
        <v>68</v>
      </c>
      <c r="D326" s="60">
        <v>38954.76</v>
      </c>
      <c r="E326" s="60">
        <v>0</v>
      </c>
      <c r="F326" s="60">
        <f t="shared" si="3"/>
        <v>8659481.7200000063</v>
      </c>
      <c r="G326" s="83" t="s">
        <v>65</v>
      </c>
      <c r="H326" s="103" t="s">
        <v>597</v>
      </c>
    </row>
    <row r="327" spans="1:8" ht="14.25" customHeight="1">
      <c r="A327" s="151">
        <v>44910</v>
      </c>
      <c r="B327" s="104" t="s">
        <v>595</v>
      </c>
      <c r="C327" s="104" t="s">
        <v>81</v>
      </c>
      <c r="D327" s="105">
        <v>500</v>
      </c>
      <c r="E327" s="105">
        <v>0</v>
      </c>
      <c r="F327" s="60">
        <f t="shared" si="3"/>
        <v>8698436.480000006</v>
      </c>
      <c r="G327" s="106" t="s">
        <v>65</v>
      </c>
      <c r="H327" s="104" t="s">
        <v>82</v>
      </c>
    </row>
    <row r="328" spans="1:8" ht="14.25" customHeight="1">
      <c r="A328" s="150">
        <v>44910</v>
      </c>
      <c r="B328" s="103" t="s">
        <v>598</v>
      </c>
      <c r="C328" s="103" t="s">
        <v>68</v>
      </c>
      <c r="D328" s="60">
        <v>43266.04</v>
      </c>
      <c r="E328" s="60">
        <v>0</v>
      </c>
      <c r="F328" s="60">
        <f t="shared" si="3"/>
        <v>8698936.480000006</v>
      </c>
      <c r="G328" s="83" t="s">
        <v>65</v>
      </c>
      <c r="H328" s="103" t="s">
        <v>70</v>
      </c>
    </row>
    <row r="329" spans="1:8" ht="14.25" customHeight="1">
      <c r="A329" s="151">
        <v>44910</v>
      </c>
      <c r="B329" s="104" t="s">
        <v>595</v>
      </c>
      <c r="C329" s="104" t="s">
        <v>81</v>
      </c>
      <c r="D329" s="105">
        <v>500</v>
      </c>
      <c r="E329" s="105">
        <v>0</v>
      </c>
      <c r="F329" s="60">
        <f t="shared" si="3"/>
        <v>8742202.5200000051</v>
      </c>
      <c r="G329" s="106" t="s">
        <v>65</v>
      </c>
      <c r="H329" s="104" t="s">
        <v>82</v>
      </c>
    </row>
    <row r="330" spans="1:8" ht="14.25" customHeight="1">
      <c r="A330" s="150">
        <v>44910</v>
      </c>
      <c r="B330" s="103" t="s">
        <v>599</v>
      </c>
      <c r="C330" s="103" t="s">
        <v>68</v>
      </c>
      <c r="D330" s="60">
        <v>50000</v>
      </c>
      <c r="E330" s="60">
        <v>0</v>
      </c>
      <c r="F330" s="60">
        <f t="shared" si="3"/>
        <v>8742702.5200000051</v>
      </c>
      <c r="G330" s="83" t="s">
        <v>65</v>
      </c>
      <c r="H330" s="103" t="s">
        <v>300</v>
      </c>
    </row>
    <row r="331" spans="1:8" ht="14.25" customHeight="1">
      <c r="A331" s="151">
        <v>44910</v>
      </c>
      <c r="B331" s="104" t="s">
        <v>595</v>
      </c>
      <c r="C331" s="104" t="s">
        <v>81</v>
      </c>
      <c r="D331" s="105">
        <v>500</v>
      </c>
      <c r="E331" s="105">
        <v>0</v>
      </c>
      <c r="F331" s="60">
        <f t="shared" si="3"/>
        <v>8792702.5200000051</v>
      </c>
      <c r="G331" s="106" t="s">
        <v>65</v>
      </c>
      <c r="H331" s="104" t="s">
        <v>82</v>
      </c>
    </row>
    <row r="332" spans="1:8" ht="14.25" customHeight="1">
      <c r="A332" s="150">
        <v>44910</v>
      </c>
      <c r="B332" s="103" t="s">
        <v>600</v>
      </c>
      <c r="C332" s="103" t="s">
        <v>68</v>
      </c>
      <c r="D332" s="60">
        <v>4615290</v>
      </c>
      <c r="E332" s="60">
        <v>0</v>
      </c>
      <c r="F332" s="60">
        <f t="shared" si="3"/>
        <v>8793202.5200000051</v>
      </c>
      <c r="G332" s="83" t="s">
        <v>65</v>
      </c>
      <c r="H332" s="103" t="s">
        <v>601</v>
      </c>
    </row>
    <row r="333" spans="1:8" ht="14.25" customHeight="1">
      <c r="A333" s="151">
        <v>44910</v>
      </c>
      <c r="B333" s="104" t="s">
        <v>602</v>
      </c>
      <c r="C333" s="104" t="s">
        <v>32</v>
      </c>
      <c r="D333" s="105">
        <v>0</v>
      </c>
      <c r="E333" s="105">
        <v>5000000</v>
      </c>
      <c r="F333" s="60">
        <f t="shared" si="3"/>
        <v>13408492.520000005</v>
      </c>
      <c r="G333" s="106" t="s">
        <v>603</v>
      </c>
      <c r="H333" s="104" t="s">
        <v>69</v>
      </c>
    </row>
    <row r="334" spans="1:8" ht="14.25" customHeight="1">
      <c r="A334" s="150">
        <v>44910</v>
      </c>
      <c r="B334" s="103" t="s">
        <v>604</v>
      </c>
      <c r="C334" s="103" t="s">
        <v>30</v>
      </c>
      <c r="D334" s="60">
        <v>1300000</v>
      </c>
      <c r="E334" s="60">
        <v>0</v>
      </c>
      <c r="F334" s="60">
        <f t="shared" si="3"/>
        <v>8408492.5200000051</v>
      </c>
      <c r="G334" s="83" t="s">
        <v>605</v>
      </c>
      <c r="H334" s="103" t="s">
        <v>67</v>
      </c>
    </row>
    <row r="335" spans="1:8" ht="14.25" customHeight="1">
      <c r="A335" s="151">
        <v>44910</v>
      </c>
      <c r="B335" s="104" t="s">
        <v>606</v>
      </c>
      <c r="C335" s="104" t="s">
        <v>84</v>
      </c>
      <c r="D335" s="105">
        <v>54000</v>
      </c>
      <c r="E335" s="105">
        <v>0</v>
      </c>
      <c r="F335" s="60">
        <f t="shared" si="3"/>
        <v>9708492.5200000051</v>
      </c>
      <c r="G335" s="106" t="s">
        <v>65</v>
      </c>
      <c r="H335" s="104" t="s">
        <v>69</v>
      </c>
    </row>
    <row r="336" spans="1:8" ht="14.25" customHeight="1">
      <c r="A336" s="150">
        <v>44910</v>
      </c>
      <c r="B336" s="103" t="s">
        <v>595</v>
      </c>
      <c r="C336" s="103" t="s">
        <v>81</v>
      </c>
      <c r="D336" s="60">
        <v>500</v>
      </c>
      <c r="E336" s="60">
        <v>0</v>
      </c>
      <c r="F336" s="60">
        <f t="shared" si="3"/>
        <v>9762492.5200000051</v>
      </c>
      <c r="G336" s="83" t="s">
        <v>65</v>
      </c>
      <c r="H336" s="103" t="s">
        <v>82</v>
      </c>
    </row>
    <row r="337" spans="1:8" ht="14.25" customHeight="1">
      <c r="A337" s="151">
        <v>44910</v>
      </c>
      <c r="B337" s="104" t="s">
        <v>607</v>
      </c>
      <c r="C337" s="104" t="s">
        <v>68</v>
      </c>
      <c r="D337" s="105">
        <v>1258126.1399999999</v>
      </c>
      <c r="E337" s="105">
        <v>0</v>
      </c>
      <c r="F337" s="60">
        <f t="shared" si="3"/>
        <v>9762992.5200000051</v>
      </c>
      <c r="G337" s="106" t="s">
        <v>65</v>
      </c>
      <c r="H337" s="104" t="s">
        <v>608</v>
      </c>
    </row>
    <row r="338" spans="1:8" ht="14.25" customHeight="1">
      <c r="A338" s="150">
        <v>44910</v>
      </c>
      <c r="B338" s="103" t="s">
        <v>595</v>
      </c>
      <c r="C338" s="103" t="s">
        <v>81</v>
      </c>
      <c r="D338" s="60">
        <v>500</v>
      </c>
      <c r="E338" s="60">
        <v>0</v>
      </c>
      <c r="F338" s="60">
        <f t="shared" si="3"/>
        <v>11021118.660000006</v>
      </c>
      <c r="G338" s="83" t="s">
        <v>65</v>
      </c>
      <c r="H338" s="103" t="s">
        <v>82</v>
      </c>
    </row>
    <row r="339" spans="1:8" ht="14.25" customHeight="1">
      <c r="A339" s="151">
        <v>44910</v>
      </c>
      <c r="B339" s="104" t="s">
        <v>609</v>
      </c>
      <c r="C339" s="104" t="s">
        <v>68</v>
      </c>
      <c r="D339" s="105">
        <v>1285523.53</v>
      </c>
      <c r="E339" s="105">
        <v>0</v>
      </c>
      <c r="F339" s="60">
        <f t="shared" si="3"/>
        <v>11021618.660000006</v>
      </c>
      <c r="G339" s="106" t="s">
        <v>65</v>
      </c>
      <c r="H339" s="104" t="s">
        <v>608</v>
      </c>
    </row>
    <row r="340" spans="1:8" ht="14.25" customHeight="1">
      <c r="A340" s="150">
        <v>44910</v>
      </c>
      <c r="B340" s="103" t="s">
        <v>595</v>
      </c>
      <c r="C340" s="103" t="s">
        <v>81</v>
      </c>
      <c r="D340" s="60">
        <v>500</v>
      </c>
      <c r="E340" s="60">
        <v>0</v>
      </c>
      <c r="F340" s="60">
        <f t="shared" si="3"/>
        <v>12307142.190000005</v>
      </c>
      <c r="G340" s="83" t="s">
        <v>65</v>
      </c>
      <c r="H340" s="103" t="s">
        <v>82</v>
      </c>
    </row>
    <row r="341" spans="1:8" ht="14.25" customHeight="1">
      <c r="A341" s="151">
        <v>44910</v>
      </c>
      <c r="B341" s="104" t="s">
        <v>610</v>
      </c>
      <c r="C341" s="104" t="s">
        <v>68</v>
      </c>
      <c r="D341" s="105">
        <v>4507940</v>
      </c>
      <c r="E341" s="105">
        <v>0</v>
      </c>
      <c r="F341" s="60">
        <f t="shared" si="3"/>
        <v>12307642.190000005</v>
      </c>
      <c r="G341" s="106" t="s">
        <v>65</v>
      </c>
      <c r="H341" s="104" t="s">
        <v>611</v>
      </c>
    </row>
    <row r="342" spans="1:8" ht="14.25" customHeight="1">
      <c r="A342" s="150">
        <v>44910</v>
      </c>
      <c r="B342" s="103" t="s">
        <v>595</v>
      </c>
      <c r="C342" s="103" t="s">
        <v>81</v>
      </c>
      <c r="D342" s="60">
        <v>500</v>
      </c>
      <c r="E342" s="60">
        <v>0</v>
      </c>
      <c r="F342" s="60">
        <f t="shared" si="3"/>
        <v>16815582.190000005</v>
      </c>
      <c r="G342" s="83" t="s">
        <v>65</v>
      </c>
      <c r="H342" s="103" t="s">
        <v>82</v>
      </c>
    </row>
    <row r="343" spans="1:8" ht="14.25" customHeight="1">
      <c r="A343" s="151">
        <v>44910</v>
      </c>
      <c r="B343" s="104" t="s">
        <v>612</v>
      </c>
      <c r="C343" s="104" t="s">
        <v>68</v>
      </c>
      <c r="D343" s="105">
        <v>7000000</v>
      </c>
      <c r="E343" s="105">
        <v>0</v>
      </c>
      <c r="F343" s="60">
        <f t="shared" si="3"/>
        <v>16816082.190000005</v>
      </c>
      <c r="G343" s="106" t="s">
        <v>65</v>
      </c>
      <c r="H343" s="104" t="s">
        <v>115</v>
      </c>
    </row>
    <row r="344" spans="1:8" ht="14.25" customHeight="1">
      <c r="A344" s="150">
        <v>44910</v>
      </c>
      <c r="B344" s="103" t="s">
        <v>595</v>
      </c>
      <c r="C344" s="103" t="s">
        <v>81</v>
      </c>
      <c r="D344" s="60">
        <v>500</v>
      </c>
      <c r="E344" s="60">
        <v>0</v>
      </c>
      <c r="F344" s="60">
        <f t="shared" si="3"/>
        <v>23816082.190000005</v>
      </c>
      <c r="G344" s="83" t="s">
        <v>65</v>
      </c>
      <c r="H344" s="103" t="s">
        <v>82</v>
      </c>
    </row>
    <row r="345" spans="1:8" ht="14.25" customHeight="1">
      <c r="A345" s="151">
        <v>44910</v>
      </c>
      <c r="B345" s="104" t="s">
        <v>613</v>
      </c>
      <c r="C345" s="104" t="s">
        <v>68</v>
      </c>
      <c r="D345" s="105">
        <v>10000000</v>
      </c>
      <c r="E345" s="105">
        <v>0</v>
      </c>
      <c r="F345" s="60">
        <f t="shared" si="3"/>
        <v>23816582.190000005</v>
      </c>
      <c r="G345" s="106" t="s">
        <v>65</v>
      </c>
      <c r="H345" s="104" t="s">
        <v>115</v>
      </c>
    </row>
    <row r="346" spans="1:8" ht="14.25" customHeight="1">
      <c r="A346" s="150">
        <v>44910</v>
      </c>
      <c r="B346" s="103" t="s">
        <v>614</v>
      </c>
      <c r="C346" s="103" t="s">
        <v>32</v>
      </c>
      <c r="D346" s="60">
        <v>0</v>
      </c>
      <c r="E346" s="60">
        <v>20000000</v>
      </c>
      <c r="F346" s="60">
        <f t="shared" si="3"/>
        <v>33816582.190000005</v>
      </c>
      <c r="G346" s="83" t="s">
        <v>65</v>
      </c>
      <c r="H346" s="103" t="s">
        <v>69</v>
      </c>
    </row>
    <row r="347" spans="1:8" ht="14.25" customHeight="1">
      <c r="A347" s="151">
        <v>44910</v>
      </c>
      <c r="B347" s="104" t="s">
        <v>615</v>
      </c>
      <c r="C347" s="104" t="s">
        <v>32</v>
      </c>
      <c r="D347" s="105">
        <v>0</v>
      </c>
      <c r="E347" s="105">
        <v>5000000</v>
      </c>
      <c r="F347" s="60">
        <f t="shared" si="3"/>
        <v>13816582.190000003</v>
      </c>
      <c r="G347" s="106" t="s">
        <v>616</v>
      </c>
      <c r="H347" s="104" t="s">
        <v>69</v>
      </c>
    </row>
    <row r="348" spans="1:8" ht="14.25" customHeight="1">
      <c r="A348" s="150">
        <v>44910</v>
      </c>
      <c r="B348" s="103" t="s">
        <v>617</v>
      </c>
      <c r="C348" s="103" t="s">
        <v>27</v>
      </c>
      <c r="D348" s="60">
        <v>0</v>
      </c>
      <c r="E348" s="60">
        <v>5000</v>
      </c>
      <c r="F348" s="60">
        <f t="shared" si="3"/>
        <v>8816582.1900000032</v>
      </c>
      <c r="G348" s="83" t="s">
        <v>618</v>
      </c>
      <c r="H348" s="103" t="s">
        <v>69</v>
      </c>
    </row>
    <row r="349" spans="1:8" ht="14.25" customHeight="1">
      <c r="A349" s="151">
        <v>44910</v>
      </c>
      <c r="B349" s="104" t="s">
        <v>619</v>
      </c>
      <c r="C349" s="104" t="s">
        <v>27</v>
      </c>
      <c r="D349" s="105">
        <v>0</v>
      </c>
      <c r="E349" s="105">
        <v>357520</v>
      </c>
      <c r="F349" s="60">
        <f t="shared" si="3"/>
        <v>8811582.1900000032</v>
      </c>
      <c r="G349" s="106" t="s">
        <v>65</v>
      </c>
      <c r="H349" s="104" t="s">
        <v>69</v>
      </c>
    </row>
    <row r="350" spans="1:8" ht="14.25" customHeight="1">
      <c r="A350" s="150">
        <v>44910</v>
      </c>
      <c r="B350" s="103" t="s">
        <v>620</v>
      </c>
      <c r="C350" s="103" t="s">
        <v>27</v>
      </c>
      <c r="D350" s="60">
        <v>0</v>
      </c>
      <c r="E350" s="60">
        <v>10000</v>
      </c>
      <c r="F350" s="60">
        <f t="shared" si="3"/>
        <v>8454062.1900000032</v>
      </c>
      <c r="G350" s="83" t="s">
        <v>621</v>
      </c>
      <c r="H350" s="103" t="s">
        <v>69</v>
      </c>
    </row>
    <row r="351" spans="1:8" ht="14.25" customHeight="1">
      <c r="A351" s="151">
        <v>44910</v>
      </c>
      <c r="B351" s="104" t="s">
        <v>622</v>
      </c>
      <c r="C351" s="104" t="s">
        <v>27</v>
      </c>
      <c r="D351" s="105">
        <v>0</v>
      </c>
      <c r="E351" s="105">
        <v>5000</v>
      </c>
      <c r="F351" s="60">
        <f t="shared" si="3"/>
        <v>8444062.1900000032</v>
      </c>
      <c r="G351" s="106" t="s">
        <v>65</v>
      </c>
      <c r="H351" s="104" t="s">
        <v>69</v>
      </c>
    </row>
    <row r="352" spans="1:8" ht="14.25" customHeight="1">
      <c r="A352" s="150">
        <v>44910</v>
      </c>
      <c r="B352" s="103" t="s">
        <v>623</v>
      </c>
      <c r="C352" s="103" t="s">
        <v>624</v>
      </c>
      <c r="D352" s="60">
        <v>7500</v>
      </c>
      <c r="E352" s="60">
        <v>0</v>
      </c>
      <c r="F352" s="60">
        <f t="shared" si="3"/>
        <v>8439062.1900000032</v>
      </c>
      <c r="G352" s="83" t="s">
        <v>65</v>
      </c>
      <c r="H352" s="103" t="s">
        <v>625</v>
      </c>
    </row>
    <row r="353" spans="1:8" ht="14.25" customHeight="1">
      <c r="A353" s="151">
        <v>44910</v>
      </c>
      <c r="B353" s="104" t="s">
        <v>626</v>
      </c>
      <c r="C353" s="104" t="s">
        <v>627</v>
      </c>
      <c r="D353" s="105">
        <v>7500</v>
      </c>
      <c r="E353" s="105">
        <v>0</v>
      </c>
      <c r="F353" s="60">
        <f t="shared" si="3"/>
        <v>8446562.1900000032</v>
      </c>
      <c r="G353" s="106" t="s">
        <v>65</v>
      </c>
      <c r="H353" s="104" t="s">
        <v>628</v>
      </c>
    </row>
    <row r="354" spans="1:8" ht="14.25" customHeight="1">
      <c r="A354" s="150">
        <v>44910</v>
      </c>
      <c r="B354" s="103" t="s">
        <v>629</v>
      </c>
      <c r="C354" s="103" t="s">
        <v>630</v>
      </c>
      <c r="D354" s="60">
        <v>7500</v>
      </c>
      <c r="E354" s="60">
        <v>0</v>
      </c>
      <c r="F354" s="60">
        <f t="shared" si="3"/>
        <v>8454062.1900000032</v>
      </c>
      <c r="G354" s="83" t="s">
        <v>65</v>
      </c>
      <c r="H354" s="103" t="s">
        <v>631</v>
      </c>
    </row>
    <row r="355" spans="1:8" ht="14.25" customHeight="1">
      <c r="A355" s="151">
        <v>44910</v>
      </c>
      <c r="B355" s="104" t="s">
        <v>632</v>
      </c>
      <c r="C355" s="104" t="s">
        <v>633</v>
      </c>
      <c r="D355" s="105">
        <v>7500</v>
      </c>
      <c r="E355" s="105">
        <v>0</v>
      </c>
      <c r="F355" s="60">
        <f t="shared" si="3"/>
        <v>8461562.1900000032</v>
      </c>
      <c r="G355" s="106" t="s">
        <v>65</v>
      </c>
      <c r="H355" s="104" t="s">
        <v>634</v>
      </c>
    </row>
    <row r="356" spans="1:8" ht="14.25" customHeight="1">
      <c r="A356" s="150">
        <v>44910</v>
      </c>
      <c r="B356" s="103" t="s">
        <v>635</v>
      </c>
      <c r="C356" s="103" t="s">
        <v>636</v>
      </c>
      <c r="D356" s="60">
        <v>7500</v>
      </c>
      <c r="E356" s="60">
        <v>0</v>
      </c>
      <c r="F356" s="60">
        <f t="shared" si="3"/>
        <v>8469062.1900000032</v>
      </c>
      <c r="G356" s="83" t="s">
        <v>65</v>
      </c>
      <c r="H356" s="103" t="s">
        <v>637</v>
      </c>
    </row>
    <row r="357" spans="1:8" ht="14.25" customHeight="1">
      <c r="A357" s="151">
        <v>44910</v>
      </c>
      <c r="B357" s="104" t="s">
        <v>638</v>
      </c>
      <c r="C357" s="104" t="s">
        <v>639</v>
      </c>
      <c r="D357" s="105">
        <v>6198.91</v>
      </c>
      <c r="E357" s="105">
        <v>0</v>
      </c>
      <c r="F357" s="60">
        <f t="shared" si="3"/>
        <v>8476562.1900000032</v>
      </c>
      <c r="G357" s="106" t="s">
        <v>65</v>
      </c>
      <c r="H357" s="104" t="s">
        <v>640</v>
      </c>
    </row>
    <row r="358" spans="1:8" ht="14.25" customHeight="1">
      <c r="A358" s="150">
        <v>44910</v>
      </c>
      <c r="B358" s="103" t="s">
        <v>641</v>
      </c>
      <c r="C358" s="103" t="s">
        <v>642</v>
      </c>
      <c r="D358" s="60">
        <v>2250</v>
      </c>
      <c r="E358" s="60">
        <v>0</v>
      </c>
      <c r="F358" s="60">
        <f t="shared" si="3"/>
        <v>8482761.1000000034</v>
      </c>
      <c r="G358" s="83" t="s">
        <v>65</v>
      </c>
      <c r="H358" s="103" t="s">
        <v>643</v>
      </c>
    </row>
    <row r="359" spans="1:8" ht="14.25" customHeight="1">
      <c r="A359" s="151">
        <v>44910</v>
      </c>
      <c r="B359" s="104" t="s">
        <v>644</v>
      </c>
      <c r="C359" s="104" t="s">
        <v>645</v>
      </c>
      <c r="D359" s="105">
        <v>228.81</v>
      </c>
      <c r="E359" s="105">
        <v>0</v>
      </c>
      <c r="F359" s="60">
        <f t="shared" si="3"/>
        <v>8485011.1000000034</v>
      </c>
      <c r="G359" s="106" t="s">
        <v>65</v>
      </c>
      <c r="H359" s="104" t="s">
        <v>646</v>
      </c>
    </row>
    <row r="360" spans="1:8" ht="14.25" customHeight="1">
      <c r="A360" s="150">
        <v>44910</v>
      </c>
      <c r="B360" s="103" t="s">
        <v>647</v>
      </c>
      <c r="C360" s="103" t="s">
        <v>648</v>
      </c>
      <c r="D360" s="60">
        <v>40.5</v>
      </c>
      <c r="E360" s="60">
        <v>0</v>
      </c>
      <c r="F360" s="60">
        <f t="shared" si="3"/>
        <v>8485239.9100000039</v>
      </c>
      <c r="G360" s="83" t="s">
        <v>65</v>
      </c>
      <c r="H360" s="103" t="s">
        <v>649</v>
      </c>
    </row>
    <row r="361" spans="1:8" ht="14.25" customHeight="1">
      <c r="A361" s="151">
        <v>44910</v>
      </c>
      <c r="B361" s="104" t="s">
        <v>650</v>
      </c>
      <c r="C361" s="104" t="s">
        <v>651</v>
      </c>
      <c r="D361" s="105">
        <v>15</v>
      </c>
      <c r="E361" s="105">
        <v>0</v>
      </c>
      <c r="F361" s="60">
        <f t="shared" si="3"/>
        <v>8485280.4100000039</v>
      </c>
      <c r="G361" s="106" t="s">
        <v>65</v>
      </c>
      <c r="H361" s="104" t="s">
        <v>652</v>
      </c>
    </row>
    <row r="362" spans="1:8" ht="14.25" customHeight="1">
      <c r="A362" s="150">
        <v>44910</v>
      </c>
      <c r="B362" s="103" t="s">
        <v>653</v>
      </c>
      <c r="C362" s="103" t="s">
        <v>654</v>
      </c>
      <c r="D362" s="60">
        <v>6</v>
      </c>
      <c r="E362" s="60">
        <v>0</v>
      </c>
      <c r="F362" s="60">
        <f t="shared" si="3"/>
        <v>8485295.4100000039</v>
      </c>
      <c r="G362" s="83" t="s">
        <v>65</v>
      </c>
      <c r="H362" s="103" t="s">
        <v>655</v>
      </c>
    </row>
    <row r="363" spans="1:8" ht="14.25" customHeight="1">
      <c r="A363" s="151">
        <v>44909</v>
      </c>
      <c r="B363" s="104" t="s">
        <v>71</v>
      </c>
      <c r="C363" s="104" t="s">
        <v>41</v>
      </c>
      <c r="D363" s="105">
        <v>4312.18</v>
      </c>
      <c r="E363" s="105">
        <v>0</v>
      </c>
      <c r="F363" s="60">
        <f t="shared" si="3"/>
        <v>8485301.4100000039</v>
      </c>
      <c r="G363" s="106" t="s">
        <v>65</v>
      </c>
      <c r="H363" s="104" t="s">
        <v>72</v>
      </c>
    </row>
    <row r="364" spans="1:8" ht="14.25" customHeight="1">
      <c r="A364" s="150">
        <v>44908</v>
      </c>
      <c r="B364" s="103" t="s">
        <v>656</v>
      </c>
      <c r="C364" s="103" t="s">
        <v>81</v>
      </c>
      <c r="D364" s="60">
        <v>500</v>
      </c>
      <c r="E364" s="60">
        <v>0</v>
      </c>
      <c r="F364" s="60">
        <f t="shared" si="3"/>
        <v>8489613.5900000036</v>
      </c>
      <c r="G364" s="83" t="s">
        <v>65</v>
      </c>
      <c r="H364" s="103" t="s">
        <v>82</v>
      </c>
    </row>
    <row r="365" spans="1:8" ht="14.25" customHeight="1">
      <c r="A365" s="151">
        <v>44908</v>
      </c>
      <c r="B365" s="104" t="s">
        <v>657</v>
      </c>
      <c r="C365" s="104" t="s">
        <v>68</v>
      </c>
      <c r="D365" s="105">
        <v>1500000</v>
      </c>
      <c r="E365" s="105">
        <v>0</v>
      </c>
      <c r="F365" s="60">
        <f t="shared" si="3"/>
        <v>8490113.5900000036</v>
      </c>
      <c r="G365" s="106" t="s">
        <v>65</v>
      </c>
      <c r="H365" s="104" t="s">
        <v>83</v>
      </c>
    </row>
    <row r="366" spans="1:8" ht="14.25" customHeight="1">
      <c r="A366" s="150">
        <v>44908</v>
      </c>
      <c r="B366" s="103" t="s">
        <v>656</v>
      </c>
      <c r="C366" s="103" t="s">
        <v>81</v>
      </c>
      <c r="D366" s="60">
        <v>500</v>
      </c>
      <c r="E366" s="60">
        <v>0</v>
      </c>
      <c r="F366" s="60">
        <f t="shared" si="3"/>
        <v>9990113.5900000036</v>
      </c>
      <c r="G366" s="83" t="s">
        <v>65</v>
      </c>
      <c r="H366" s="103" t="s">
        <v>82</v>
      </c>
    </row>
    <row r="367" spans="1:8" ht="14.25" customHeight="1">
      <c r="A367" s="151">
        <v>44908</v>
      </c>
      <c r="B367" s="104" t="s">
        <v>658</v>
      </c>
      <c r="C367" s="104" t="s">
        <v>68</v>
      </c>
      <c r="D367" s="105">
        <v>5000000</v>
      </c>
      <c r="E367" s="105">
        <v>0</v>
      </c>
      <c r="F367" s="60">
        <f t="shared" si="3"/>
        <v>9990613.5900000036</v>
      </c>
      <c r="G367" s="106" t="s">
        <v>65</v>
      </c>
      <c r="H367" s="104" t="s">
        <v>83</v>
      </c>
    </row>
    <row r="368" spans="1:8" ht="14.25" customHeight="1">
      <c r="A368" s="150">
        <v>44908</v>
      </c>
      <c r="B368" s="103" t="s">
        <v>656</v>
      </c>
      <c r="C368" s="103" t="s">
        <v>81</v>
      </c>
      <c r="D368" s="60">
        <v>500</v>
      </c>
      <c r="E368" s="60">
        <v>0</v>
      </c>
      <c r="F368" s="60">
        <f t="shared" ref="F368:F431" si="4">+F369+E368-D368</f>
        <v>14990613.590000004</v>
      </c>
      <c r="G368" s="83" t="s">
        <v>65</v>
      </c>
      <c r="H368" s="103" t="s">
        <v>82</v>
      </c>
    </row>
    <row r="369" spans="1:8" ht="14.25" customHeight="1">
      <c r="A369" s="151">
        <v>44908</v>
      </c>
      <c r="B369" s="104" t="s">
        <v>659</v>
      </c>
      <c r="C369" s="104" t="s">
        <v>68</v>
      </c>
      <c r="D369" s="105">
        <v>5000000</v>
      </c>
      <c r="E369" s="105">
        <v>0</v>
      </c>
      <c r="F369" s="60">
        <f t="shared" si="4"/>
        <v>14991113.590000004</v>
      </c>
      <c r="G369" s="106" t="s">
        <v>65</v>
      </c>
      <c r="H369" s="104" t="s">
        <v>83</v>
      </c>
    </row>
    <row r="370" spans="1:8" ht="14.25" customHeight="1">
      <c r="A370" s="150">
        <v>44908</v>
      </c>
      <c r="B370" s="103" t="s">
        <v>656</v>
      </c>
      <c r="C370" s="103" t="s">
        <v>81</v>
      </c>
      <c r="D370" s="60">
        <v>500</v>
      </c>
      <c r="E370" s="60">
        <v>0</v>
      </c>
      <c r="F370" s="60">
        <f t="shared" si="4"/>
        <v>19991113.590000004</v>
      </c>
      <c r="G370" s="83" t="s">
        <v>65</v>
      </c>
      <c r="H370" s="103" t="s">
        <v>82</v>
      </c>
    </row>
    <row r="371" spans="1:8" ht="14.25" customHeight="1">
      <c r="A371" s="151">
        <v>44908</v>
      </c>
      <c r="B371" s="104" t="s">
        <v>660</v>
      </c>
      <c r="C371" s="104" t="s">
        <v>68</v>
      </c>
      <c r="D371" s="105">
        <v>5000000</v>
      </c>
      <c r="E371" s="105">
        <v>0</v>
      </c>
      <c r="F371" s="60">
        <f t="shared" si="4"/>
        <v>19991613.590000004</v>
      </c>
      <c r="G371" s="106" t="s">
        <v>65</v>
      </c>
      <c r="H371" s="104" t="s">
        <v>83</v>
      </c>
    </row>
    <row r="372" spans="1:8" ht="14.25" customHeight="1">
      <c r="A372" s="150">
        <v>44908</v>
      </c>
      <c r="B372" s="103" t="s">
        <v>656</v>
      </c>
      <c r="C372" s="103" t="s">
        <v>81</v>
      </c>
      <c r="D372" s="60">
        <v>500</v>
      </c>
      <c r="E372" s="60">
        <v>0</v>
      </c>
      <c r="F372" s="60">
        <f t="shared" si="4"/>
        <v>24991613.590000004</v>
      </c>
      <c r="G372" s="83" t="s">
        <v>65</v>
      </c>
      <c r="H372" s="103" t="s">
        <v>82</v>
      </c>
    </row>
    <row r="373" spans="1:8" ht="14.25" customHeight="1">
      <c r="A373" s="151">
        <v>44908</v>
      </c>
      <c r="B373" s="104" t="s">
        <v>661</v>
      </c>
      <c r="C373" s="104" t="s">
        <v>68</v>
      </c>
      <c r="D373" s="105">
        <v>5000000</v>
      </c>
      <c r="E373" s="105">
        <v>0</v>
      </c>
      <c r="F373" s="60">
        <f t="shared" si="4"/>
        <v>24992113.590000004</v>
      </c>
      <c r="G373" s="106" t="s">
        <v>65</v>
      </c>
      <c r="H373" s="104" t="s">
        <v>83</v>
      </c>
    </row>
    <row r="374" spans="1:8" ht="14.25" customHeight="1">
      <c r="A374" s="150">
        <v>44908</v>
      </c>
      <c r="B374" s="103" t="s">
        <v>656</v>
      </c>
      <c r="C374" s="103" t="s">
        <v>81</v>
      </c>
      <c r="D374" s="60">
        <v>500</v>
      </c>
      <c r="E374" s="60">
        <v>0</v>
      </c>
      <c r="F374" s="60">
        <f t="shared" si="4"/>
        <v>29992113.590000004</v>
      </c>
      <c r="G374" s="83" t="s">
        <v>65</v>
      </c>
      <c r="H374" s="103" t="s">
        <v>82</v>
      </c>
    </row>
    <row r="375" spans="1:8" ht="14.25" customHeight="1">
      <c r="A375" s="151">
        <v>44908</v>
      </c>
      <c r="B375" s="104" t="s">
        <v>662</v>
      </c>
      <c r="C375" s="104" t="s">
        <v>68</v>
      </c>
      <c r="D375" s="105">
        <v>5000000</v>
      </c>
      <c r="E375" s="105">
        <v>0</v>
      </c>
      <c r="F375" s="60">
        <f t="shared" si="4"/>
        <v>29992613.590000004</v>
      </c>
      <c r="G375" s="106" t="s">
        <v>65</v>
      </c>
      <c r="H375" s="104" t="s">
        <v>663</v>
      </c>
    </row>
    <row r="376" spans="1:8" ht="14.25" customHeight="1">
      <c r="A376" s="150">
        <v>44908</v>
      </c>
      <c r="B376" s="103" t="s">
        <v>664</v>
      </c>
      <c r="C376" s="103" t="s">
        <v>30</v>
      </c>
      <c r="D376" s="60">
        <v>0</v>
      </c>
      <c r="E376" s="60">
        <v>26300000</v>
      </c>
      <c r="F376" s="60">
        <f t="shared" si="4"/>
        <v>34992613.590000004</v>
      </c>
      <c r="G376" s="83" t="s">
        <v>665</v>
      </c>
      <c r="H376" s="103" t="s">
        <v>67</v>
      </c>
    </row>
    <row r="377" spans="1:8" ht="14.25" customHeight="1">
      <c r="A377" s="151">
        <v>44908</v>
      </c>
      <c r="B377" s="104" t="s">
        <v>666</v>
      </c>
      <c r="C377" s="104" t="s">
        <v>81</v>
      </c>
      <c r="D377" s="105">
        <v>500</v>
      </c>
      <c r="E377" s="105">
        <v>0</v>
      </c>
      <c r="F377" s="60">
        <f t="shared" si="4"/>
        <v>8692613.5899999999</v>
      </c>
      <c r="G377" s="106" t="s">
        <v>65</v>
      </c>
      <c r="H377" s="104" t="s">
        <v>82</v>
      </c>
    </row>
    <row r="378" spans="1:8" ht="14.25" customHeight="1">
      <c r="A378" s="150">
        <v>44908</v>
      </c>
      <c r="B378" s="103" t="s">
        <v>667</v>
      </c>
      <c r="C378" s="103" t="s">
        <v>68</v>
      </c>
      <c r="D378" s="60">
        <v>27000</v>
      </c>
      <c r="E378" s="60">
        <v>0</v>
      </c>
      <c r="F378" s="60">
        <f t="shared" si="4"/>
        <v>8693113.5899999999</v>
      </c>
      <c r="G378" s="83" t="s">
        <v>65</v>
      </c>
      <c r="H378" s="103" t="s">
        <v>69</v>
      </c>
    </row>
    <row r="379" spans="1:8" ht="14.25" customHeight="1">
      <c r="A379" s="151">
        <v>44908</v>
      </c>
      <c r="B379" s="104" t="s">
        <v>666</v>
      </c>
      <c r="C379" s="104" t="s">
        <v>81</v>
      </c>
      <c r="D379" s="105">
        <v>500</v>
      </c>
      <c r="E379" s="105">
        <v>0</v>
      </c>
      <c r="F379" s="60">
        <f t="shared" si="4"/>
        <v>8720113.5899999999</v>
      </c>
      <c r="G379" s="106" t="s">
        <v>65</v>
      </c>
      <c r="H379" s="104" t="s">
        <v>82</v>
      </c>
    </row>
    <row r="380" spans="1:8" ht="14.25" customHeight="1">
      <c r="A380" s="150">
        <v>44908</v>
      </c>
      <c r="B380" s="103" t="s">
        <v>668</v>
      </c>
      <c r="C380" s="103" t="s">
        <v>68</v>
      </c>
      <c r="D380" s="60">
        <v>4000</v>
      </c>
      <c r="E380" s="60">
        <v>0</v>
      </c>
      <c r="F380" s="60">
        <f t="shared" si="4"/>
        <v>8720613.5899999999</v>
      </c>
      <c r="G380" s="83" t="s">
        <v>65</v>
      </c>
      <c r="H380" s="103" t="s">
        <v>69</v>
      </c>
    </row>
    <row r="381" spans="1:8" ht="14.25" customHeight="1">
      <c r="A381" s="151">
        <v>44908</v>
      </c>
      <c r="B381" s="104" t="s">
        <v>666</v>
      </c>
      <c r="C381" s="104" t="s">
        <v>81</v>
      </c>
      <c r="D381" s="105">
        <v>500</v>
      </c>
      <c r="E381" s="105">
        <v>0</v>
      </c>
      <c r="F381" s="60">
        <f t="shared" si="4"/>
        <v>8724613.5899999999</v>
      </c>
      <c r="G381" s="106" t="s">
        <v>65</v>
      </c>
      <c r="H381" s="104" t="s">
        <v>82</v>
      </c>
    </row>
    <row r="382" spans="1:8" ht="14.25" customHeight="1">
      <c r="A382" s="150">
        <v>44908</v>
      </c>
      <c r="B382" s="103" t="s">
        <v>669</v>
      </c>
      <c r="C382" s="103" t="s">
        <v>68</v>
      </c>
      <c r="D382" s="60">
        <v>10000</v>
      </c>
      <c r="E382" s="60">
        <v>0</v>
      </c>
      <c r="F382" s="60">
        <f t="shared" si="4"/>
        <v>8725113.5899999999</v>
      </c>
      <c r="G382" s="83" t="s">
        <v>65</v>
      </c>
      <c r="H382" s="103" t="s">
        <v>69</v>
      </c>
    </row>
    <row r="383" spans="1:8" ht="14.25" customHeight="1">
      <c r="A383" s="151">
        <v>44908</v>
      </c>
      <c r="B383" s="104" t="s">
        <v>666</v>
      </c>
      <c r="C383" s="104" t="s">
        <v>81</v>
      </c>
      <c r="D383" s="105">
        <v>500</v>
      </c>
      <c r="E383" s="105">
        <v>0</v>
      </c>
      <c r="F383" s="60">
        <f t="shared" si="4"/>
        <v>8735113.5899999999</v>
      </c>
      <c r="G383" s="106" t="s">
        <v>65</v>
      </c>
      <c r="H383" s="104" t="s">
        <v>82</v>
      </c>
    </row>
    <row r="384" spans="1:8" ht="14.25" customHeight="1">
      <c r="A384" s="150">
        <v>44908</v>
      </c>
      <c r="B384" s="103" t="s">
        <v>670</v>
      </c>
      <c r="C384" s="103" t="s">
        <v>68</v>
      </c>
      <c r="D384" s="60">
        <v>152542.35</v>
      </c>
      <c r="E384" s="60">
        <v>0</v>
      </c>
      <c r="F384" s="60">
        <f t="shared" si="4"/>
        <v>8735613.5899999999</v>
      </c>
      <c r="G384" s="83" t="s">
        <v>65</v>
      </c>
      <c r="H384" s="103" t="s">
        <v>69</v>
      </c>
    </row>
    <row r="385" spans="1:8" ht="14.25" customHeight="1">
      <c r="A385" s="151">
        <v>44908</v>
      </c>
      <c r="B385" s="104" t="s">
        <v>666</v>
      </c>
      <c r="C385" s="104" t="s">
        <v>671</v>
      </c>
      <c r="D385" s="105">
        <v>500</v>
      </c>
      <c r="E385" s="105">
        <v>0</v>
      </c>
      <c r="F385" s="60">
        <f t="shared" si="4"/>
        <v>8888155.9399999995</v>
      </c>
      <c r="G385" s="106" t="s">
        <v>65</v>
      </c>
      <c r="H385" s="104" t="s">
        <v>672</v>
      </c>
    </row>
    <row r="386" spans="1:8" ht="14.25" customHeight="1">
      <c r="A386" s="150">
        <v>44908</v>
      </c>
      <c r="B386" s="103" t="s">
        <v>673</v>
      </c>
      <c r="C386" s="103" t="s">
        <v>674</v>
      </c>
      <c r="D386" s="60">
        <v>427128.85</v>
      </c>
      <c r="E386" s="60">
        <v>0</v>
      </c>
      <c r="F386" s="60">
        <f t="shared" si="4"/>
        <v>8888655.9399999995</v>
      </c>
      <c r="G386" s="83" t="s">
        <v>65</v>
      </c>
      <c r="H386" s="103" t="s">
        <v>69</v>
      </c>
    </row>
    <row r="387" spans="1:8" ht="14.25" customHeight="1">
      <c r="A387" s="151">
        <v>44908</v>
      </c>
      <c r="B387" s="104" t="s">
        <v>666</v>
      </c>
      <c r="C387" s="104" t="s">
        <v>671</v>
      </c>
      <c r="D387" s="105">
        <v>500</v>
      </c>
      <c r="E387" s="105">
        <v>0</v>
      </c>
      <c r="F387" s="60">
        <f t="shared" si="4"/>
        <v>9315784.7899999991</v>
      </c>
      <c r="G387" s="106" t="s">
        <v>65</v>
      </c>
      <c r="H387" s="104" t="s">
        <v>672</v>
      </c>
    </row>
    <row r="388" spans="1:8" ht="14.25" customHeight="1">
      <c r="A388" s="150">
        <v>44908</v>
      </c>
      <c r="B388" s="103" t="s">
        <v>675</v>
      </c>
      <c r="C388" s="103" t="s">
        <v>674</v>
      </c>
      <c r="D388" s="60">
        <v>2131277.79</v>
      </c>
      <c r="E388" s="60">
        <v>0</v>
      </c>
      <c r="F388" s="60">
        <f t="shared" si="4"/>
        <v>9316284.7899999991</v>
      </c>
      <c r="G388" s="83" t="s">
        <v>65</v>
      </c>
      <c r="H388" s="103" t="s">
        <v>69</v>
      </c>
    </row>
    <row r="389" spans="1:8" ht="14.25" customHeight="1">
      <c r="A389" s="151">
        <v>44908</v>
      </c>
      <c r="B389" s="104" t="s">
        <v>666</v>
      </c>
      <c r="C389" s="104" t="s">
        <v>671</v>
      </c>
      <c r="D389" s="105">
        <v>500</v>
      </c>
      <c r="E389" s="105">
        <v>0</v>
      </c>
      <c r="F389" s="60">
        <f t="shared" si="4"/>
        <v>11447562.579999998</v>
      </c>
      <c r="G389" s="106" t="s">
        <v>65</v>
      </c>
      <c r="H389" s="104" t="s">
        <v>672</v>
      </c>
    </row>
    <row r="390" spans="1:8" ht="14.25" customHeight="1">
      <c r="A390" s="150">
        <v>44908</v>
      </c>
      <c r="B390" s="103" t="s">
        <v>676</v>
      </c>
      <c r="C390" s="103" t="s">
        <v>674</v>
      </c>
      <c r="D390" s="60">
        <v>2749002.15</v>
      </c>
      <c r="E390" s="60">
        <v>0</v>
      </c>
      <c r="F390" s="60">
        <f t="shared" si="4"/>
        <v>11448062.579999998</v>
      </c>
      <c r="G390" s="83" t="s">
        <v>65</v>
      </c>
      <c r="H390" s="103" t="s">
        <v>69</v>
      </c>
    </row>
    <row r="391" spans="1:8" ht="14.25" customHeight="1">
      <c r="A391" s="151">
        <v>44908</v>
      </c>
      <c r="B391" s="104" t="s">
        <v>666</v>
      </c>
      <c r="C391" s="104" t="s">
        <v>81</v>
      </c>
      <c r="D391" s="105">
        <v>500</v>
      </c>
      <c r="E391" s="105">
        <v>0</v>
      </c>
      <c r="F391" s="60">
        <f t="shared" si="4"/>
        <v>14197064.729999999</v>
      </c>
      <c r="G391" s="106" t="s">
        <v>65</v>
      </c>
      <c r="H391" s="104" t="s">
        <v>82</v>
      </c>
    </row>
    <row r="392" spans="1:8" ht="14.25" customHeight="1">
      <c r="A392" s="150">
        <v>44908</v>
      </c>
      <c r="B392" s="103" t="s">
        <v>677</v>
      </c>
      <c r="C392" s="103" t="s">
        <v>68</v>
      </c>
      <c r="D392" s="60">
        <v>4132605.4</v>
      </c>
      <c r="E392" s="60">
        <v>0</v>
      </c>
      <c r="F392" s="60">
        <f t="shared" si="4"/>
        <v>14197564.729999999</v>
      </c>
      <c r="G392" s="83" t="s">
        <v>65</v>
      </c>
      <c r="H392" s="103" t="s">
        <v>69</v>
      </c>
    </row>
    <row r="393" spans="1:8" ht="14.25" customHeight="1">
      <c r="A393" s="151">
        <v>44908</v>
      </c>
      <c r="B393" s="104" t="s">
        <v>678</v>
      </c>
      <c r="C393" s="104" t="s">
        <v>32</v>
      </c>
      <c r="D393" s="105">
        <v>0</v>
      </c>
      <c r="E393" s="105">
        <v>10000000</v>
      </c>
      <c r="F393" s="60">
        <f t="shared" si="4"/>
        <v>18330170.129999999</v>
      </c>
      <c r="G393" s="106" t="s">
        <v>65</v>
      </c>
      <c r="H393" s="104" t="s">
        <v>69</v>
      </c>
    </row>
    <row r="394" spans="1:8" ht="14.25" customHeight="1">
      <c r="A394" s="150">
        <v>44908</v>
      </c>
      <c r="B394" s="103" t="s">
        <v>679</v>
      </c>
      <c r="C394" s="103" t="s">
        <v>32</v>
      </c>
      <c r="D394" s="60">
        <v>0</v>
      </c>
      <c r="E394" s="60">
        <v>42000</v>
      </c>
      <c r="F394" s="60">
        <f t="shared" si="4"/>
        <v>8330170.129999999</v>
      </c>
      <c r="G394" s="83" t="s">
        <v>65</v>
      </c>
      <c r="H394" s="103" t="s">
        <v>69</v>
      </c>
    </row>
    <row r="395" spans="1:8" ht="14.25" customHeight="1">
      <c r="A395" s="151">
        <v>44908</v>
      </c>
      <c r="B395" s="104" t="s">
        <v>680</v>
      </c>
      <c r="C395" s="104" t="s">
        <v>681</v>
      </c>
      <c r="D395" s="105">
        <v>271.2</v>
      </c>
      <c r="E395" s="105">
        <v>0</v>
      </c>
      <c r="F395" s="60">
        <f t="shared" si="4"/>
        <v>8288170.129999999</v>
      </c>
      <c r="G395" s="106" t="s">
        <v>65</v>
      </c>
      <c r="H395" s="104" t="s">
        <v>682</v>
      </c>
    </row>
    <row r="396" spans="1:8" ht="14.25" customHeight="1">
      <c r="A396" s="150">
        <v>44908</v>
      </c>
      <c r="B396" s="103" t="s">
        <v>683</v>
      </c>
      <c r="C396" s="103" t="s">
        <v>684</v>
      </c>
      <c r="D396" s="60">
        <v>33.75</v>
      </c>
      <c r="E396" s="60">
        <v>0</v>
      </c>
      <c r="F396" s="60">
        <f t="shared" si="4"/>
        <v>8288441.3299999991</v>
      </c>
      <c r="G396" s="83" t="s">
        <v>65</v>
      </c>
      <c r="H396" s="103" t="s">
        <v>685</v>
      </c>
    </row>
    <row r="397" spans="1:8" ht="14.25" customHeight="1">
      <c r="A397" s="151">
        <v>44908</v>
      </c>
      <c r="B397" s="104" t="s">
        <v>686</v>
      </c>
      <c r="C397" s="104" t="s">
        <v>687</v>
      </c>
      <c r="D397" s="105">
        <v>67.8</v>
      </c>
      <c r="E397" s="105">
        <v>0</v>
      </c>
      <c r="F397" s="60">
        <f t="shared" si="4"/>
        <v>8288475.0799999991</v>
      </c>
      <c r="G397" s="106" t="s">
        <v>65</v>
      </c>
      <c r="H397" s="104" t="s">
        <v>688</v>
      </c>
    </row>
    <row r="398" spans="1:8" ht="14.25" customHeight="1">
      <c r="A398" s="150">
        <v>44908</v>
      </c>
      <c r="B398" s="103" t="s">
        <v>689</v>
      </c>
      <c r="C398" s="103" t="s">
        <v>690</v>
      </c>
      <c r="D398" s="60">
        <v>50.85</v>
      </c>
      <c r="E398" s="60">
        <v>0</v>
      </c>
      <c r="F398" s="60">
        <f t="shared" si="4"/>
        <v>8288542.879999999</v>
      </c>
      <c r="G398" s="83" t="s">
        <v>65</v>
      </c>
      <c r="H398" s="103" t="s">
        <v>691</v>
      </c>
    </row>
    <row r="399" spans="1:8" ht="14.25" customHeight="1">
      <c r="A399" s="151">
        <v>44908</v>
      </c>
      <c r="B399" s="104" t="s">
        <v>692</v>
      </c>
      <c r="C399" s="104" t="s">
        <v>693</v>
      </c>
      <c r="D399" s="105">
        <v>33.75</v>
      </c>
      <c r="E399" s="105">
        <v>0</v>
      </c>
      <c r="F399" s="60">
        <f t="shared" si="4"/>
        <v>8288593.7299999986</v>
      </c>
      <c r="G399" s="106" t="s">
        <v>65</v>
      </c>
      <c r="H399" s="104" t="s">
        <v>694</v>
      </c>
    </row>
    <row r="400" spans="1:8" ht="14.25" customHeight="1">
      <c r="A400" s="150">
        <v>44908</v>
      </c>
      <c r="B400" s="103" t="s">
        <v>695</v>
      </c>
      <c r="C400" s="103" t="s">
        <v>696</v>
      </c>
      <c r="D400" s="60">
        <v>25.96</v>
      </c>
      <c r="E400" s="60">
        <v>0</v>
      </c>
      <c r="F400" s="60">
        <f t="shared" si="4"/>
        <v>8288627.4799999986</v>
      </c>
      <c r="G400" s="83" t="s">
        <v>65</v>
      </c>
      <c r="H400" s="103" t="s">
        <v>697</v>
      </c>
    </row>
    <row r="401" spans="1:8" ht="14.25" customHeight="1">
      <c r="A401" s="151">
        <v>44908</v>
      </c>
      <c r="B401" s="104" t="s">
        <v>698</v>
      </c>
      <c r="C401" s="104" t="s">
        <v>699</v>
      </c>
      <c r="D401" s="105">
        <v>88.03</v>
      </c>
      <c r="E401" s="105">
        <v>0</v>
      </c>
      <c r="F401" s="60">
        <f t="shared" si="4"/>
        <v>8288653.4399999985</v>
      </c>
      <c r="G401" s="106" t="s">
        <v>65</v>
      </c>
      <c r="H401" s="104" t="s">
        <v>700</v>
      </c>
    </row>
    <row r="402" spans="1:8" ht="14.25" customHeight="1">
      <c r="A402" s="150">
        <v>44908</v>
      </c>
      <c r="B402" s="103" t="s">
        <v>701</v>
      </c>
      <c r="C402" s="103" t="s">
        <v>702</v>
      </c>
      <c r="D402" s="60">
        <v>28.69</v>
      </c>
      <c r="E402" s="60">
        <v>0</v>
      </c>
      <c r="F402" s="60">
        <f t="shared" si="4"/>
        <v>8288741.4699999988</v>
      </c>
      <c r="G402" s="83" t="s">
        <v>65</v>
      </c>
      <c r="H402" s="103" t="s">
        <v>703</v>
      </c>
    </row>
    <row r="403" spans="1:8" ht="14.25" customHeight="1">
      <c r="A403" s="151">
        <v>44908</v>
      </c>
      <c r="B403" s="104" t="s">
        <v>704</v>
      </c>
      <c r="C403" s="104" t="s">
        <v>705</v>
      </c>
      <c r="D403" s="105">
        <v>42.38</v>
      </c>
      <c r="E403" s="105">
        <v>0</v>
      </c>
      <c r="F403" s="60">
        <f t="shared" si="4"/>
        <v>8288770.1599999992</v>
      </c>
      <c r="G403" s="106" t="s">
        <v>65</v>
      </c>
      <c r="H403" s="104" t="s">
        <v>706</v>
      </c>
    </row>
    <row r="404" spans="1:8" ht="14.25" customHeight="1">
      <c r="A404" s="150">
        <v>44908</v>
      </c>
      <c r="B404" s="103" t="s">
        <v>707</v>
      </c>
      <c r="C404" s="103" t="s">
        <v>708</v>
      </c>
      <c r="D404" s="60">
        <v>33.9</v>
      </c>
      <c r="E404" s="60">
        <v>0</v>
      </c>
      <c r="F404" s="60">
        <f t="shared" si="4"/>
        <v>8288812.5399999991</v>
      </c>
      <c r="G404" s="83" t="s">
        <v>65</v>
      </c>
      <c r="H404" s="103" t="s">
        <v>709</v>
      </c>
    </row>
    <row r="405" spans="1:8" ht="14.25" customHeight="1">
      <c r="A405" s="151">
        <v>44908</v>
      </c>
      <c r="B405" s="104" t="s">
        <v>710</v>
      </c>
      <c r="C405" s="104" t="s">
        <v>711</v>
      </c>
      <c r="D405" s="105">
        <v>50.85</v>
      </c>
      <c r="E405" s="105">
        <v>0</v>
      </c>
      <c r="F405" s="60">
        <f t="shared" si="4"/>
        <v>8288846.4399999995</v>
      </c>
      <c r="G405" s="106" t="s">
        <v>65</v>
      </c>
      <c r="H405" s="104" t="s">
        <v>712</v>
      </c>
    </row>
    <row r="406" spans="1:8" ht="14.25" customHeight="1">
      <c r="A406" s="150">
        <v>44908</v>
      </c>
      <c r="B406" s="103" t="s">
        <v>713</v>
      </c>
      <c r="C406" s="103" t="s">
        <v>714</v>
      </c>
      <c r="D406" s="60">
        <v>54</v>
      </c>
      <c r="E406" s="60">
        <v>0</v>
      </c>
      <c r="F406" s="60">
        <f t="shared" si="4"/>
        <v>8288897.2899999991</v>
      </c>
      <c r="G406" s="83" t="s">
        <v>65</v>
      </c>
      <c r="H406" s="103" t="s">
        <v>715</v>
      </c>
    </row>
    <row r="407" spans="1:8" ht="14.25" customHeight="1">
      <c r="A407" s="151">
        <v>44908</v>
      </c>
      <c r="B407" s="104" t="s">
        <v>716</v>
      </c>
      <c r="C407" s="104" t="s">
        <v>717</v>
      </c>
      <c r="D407" s="105">
        <v>33.9</v>
      </c>
      <c r="E407" s="105">
        <v>0</v>
      </c>
      <c r="F407" s="60">
        <f t="shared" si="4"/>
        <v>8288951.2899999991</v>
      </c>
      <c r="G407" s="106" t="s">
        <v>65</v>
      </c>
      <c r="H407" s="104" t="s">
        <v>718</v>
      </c>
    </row>
    <row r="408" spans="1:8" ht="14.25" customHeight="1">
      <c r="A408" s="150">
        <v>44908</v>
      </c>
      <c r="B408" s="103" t="s">
        <v>719</v>
      </c>
      <c r="C408" s="103" t="s">
        <v>720</v>
      </c>
      <c r="D408" s="60">
        <v>135</v>
      </c>
      <c r="E408" s="60">
        <v>0</v>
      </c>
      <c r="F408" s="60">
        <f t="shared" si="4"/>
        <v>8288985.1899999995</v>
      </c>
      <c r="G408" s="83" t="s">
        <v>65</v>
      </c>
      <c r="H408" s="103" t="s">
        <v>721</v>
      </c>
    </row>
    <row r="409" spans="1:8" ht="14.25" customHeight="1">
      <c r="A409" s="151">
        <v>44908</v>
      </c>
      <c r="B409" s="104" t="s">
        <v>722</v>
      </c>
      <c r="C409" s="104" t="s">
        <v>723</v>
      </c>
      <c r="D409" s="105">
        <v>135</v>
      </c>
      <c r="E409" s="105">
        <v>0</v>
      </c>
      <c r="F409" s="60">
        <f t="shared" si="4"/>
        <v>8289120.1899999995</v>
      </c>
      <c r="G409" s="106" t="s">
        <v>65</v>
      </c>
      <c r="H409" s="104" t="s">
        <v>724</v>
      </c>
    </row>
    <row r="410" spans="1:8" ht="14.25" customHeight="1">
      <c r="A410" s="150">
        <v>44908</v>
      </c>
      <c r="B410" s="103" t="s">
        <v>725</v>
      </c>
      <c r="C410" s="103" t="s">
        <v>726</v>
      </c>
      <c r="D410" s="60">
        <v>84.75</v>
      </c>
      <c r="E410" s="60">
        <v>0</v>
      </c>
      <c r="F410" s="60">
        <f t="shared" si="4"/>
        <v>8289255.1899999995</v>
      </c>
      <c r="G410" s="83" t="s">
        <v>65</v>
      </c>
      <c r="H410" s="103" t="s">
        <v>727</v>
      </c>
    </row>
    <row r="411" spans="1:8" ht="14.25" customHeight="1">
      <c r="A411" s="151">
        <v>44908</v>
      </c>
      <c r="B411" s="104" t="s">
        <v>728</v>
      </c>
      <c r="C411" s="104" t="s">
        <v>729</v>
      </c>
      <c r="D411" s="105">
        <v>135.6</v>
      </c>
      <c r="E411" s="105">
        <v>0</v>
      </c>
      <c r="F411" s="60">
        <f t="shared" si="4"/>
        <v>8289339.9399999995</v>
      </c>
      <c r="G411" s="106" t="s">
        <v>65</v>
      </c>
      <c r="H411" s="104" t="s">
        <v>730</v>
      </c>
    </row>
    <row r="412" spans="1:8" ht="14.25" customHeight="1">
      <c r="A412" s="150">
        <v>44908</v>
      </c>
      <c r="B412" s="103" t="s">
        <v>731</v>
      </c>
      <c r="C412" s="103" t="s">
        <v>732</v>
      </c>
      <c r="D412" s="60">
        <v>40.5</v>
      </c>
      <c r="E412" s="60">
        <v>0</v>
      </c>
      <c r="F412" s="60">
        <f t="shared" si="4"/>
        <v>8289475.5399999991</v>
      </c>
      <c r="G412" s="83" t="s">
        <v>65</v>
      </c>
      <c r="H412" s="103" t="s">
        <v>733</v>
      </c>
    </row>
    <row r="413" spans="1:8" ht="14.25" customHeight="1">
      <c r="A413" s="151">
        <v>44908</v>
      </c>
      <c r="B413" s="104" t="s">
        <v>734</v>
      </c>
      <c r="C413" s="104" t="s">
        <v>735</v>
      </c>
      <c r="D413" s="105">
        <v>42.38</v>
      </c>
      <c r="E413" s="105">
        <v>0</v>
      </c>
      <c r="F413" s="60">
        <f t="shared" si="4"/>
        <v>8289516.0399999991</v>
      </c>
      <c r="G413" s="106" t="s">
        <v>65</v>
      </c>
      <c r="H413" s="104" t="s">
        <v>736</v>
      </c>
    </row>
    <row r="414" spans="1:8" ht="14.25" customHeight="1">
      <c r="A414" s="150">
        <v>44908</v>
      </c>
      <c r="B414" s="103" t="s">
        <v>737</v>
      </c>
      <c r="C414" s="103" t="s">
        <v>738</v>
      </c>
      <c r="D414" s="60">
        <v>42.38</v>
      </c>
      <c r="E414" s="60">
        <v>0</v>
      </c>
      <c r="F414" s="60">
        <f t="shared" si="4"/>
        <v>8289558.419999999</v>
      </c>
      <c r="G414" s="83" t="s">
        <v>65</v>
      </c>
      <c r="H414" s="103" t="s">
        <v>739</v>
      </c>
    </row>
    <row r="415" spans="1:8" ht="14.25" customHeight="1">
      <c r="A415" s="151">
        <v>44908</v>
      </c>
      <c r="B415" s="104" t="s">
        <v>740</v>
      </c>
      <c r="C415" s="104" t="s">
        <v>741</v>
      </c>
      <c r="D415" s="105">
        <v>101.7</v>
      </c>
      <c r="E415" s="105">
        <v>0</v>
      </c>
      <c r="F415" s="60">
        <f t="shared" si="4"/>
        <v>8289600.7999999989</v>
      </c>
      <c r="G415" s="106" t="s">
        <v>65</v>
      </c>
      <c r="H415" s="104" t="s">
        <v>742</v>
      </c>
    </row>
    <row r="416" spans="1:8" ht="14.25" customHeight="1">
      <c r="A416" s="150">
        <v>44908</v>
      </c>
      <c r="B416" s="103" t="s">
        <v>743</v>
      </c>
      <c r="C416" s="103" t="s">
        <v>744</v>
      </c>
      <c r="D416" s="60">
        <v>169.5</v>
      </c>
      <c r="E416" s="60">
        <v>0</v>
      </c>
      <c r="F416" s="60">
        <f t="shared" si="4"/>
        <v>8289702.4999999991</v>
      </c>
      <c r="G416" s="83" t="s">
        <v>65</v>
      </c>
      <c r="H416" s="103" t="s">
        <v>745</v>
      </c>
    </row>
    <row r="417" spans="1:8" ht="14.25" customHeight="1">
      <c r="A417" s="151">
        <v>44908</v>
      </c>
      <c r="B417" s="104" t="s">
        <v>746</v>
      </c>
      <c r="C417" s="104" t="s">
        <v>747</v>
      </c>
      <c r="D417" s="105">
        <v>81</v>
      </c>
      <c r="E417" s="105">
        <v>0</v>
      </c>
      <c r="F417" s="60">
        <f t="shared" si="4"/>
        <v>8289871.9999999991</v>
      </c>
      <c r="G417" s="106" t="s">
        <v>65</v>
      </c>
      <c r="H417" s="104" t="s">
        <v>748</v>
      </c>
    </row>
    <row r="418" spans="1:8" ht="14.25" customHeight="1">
      <c r="A418" s="150">
        <v>44908</v>
      </c>
      <c r="B418" s="103" t="s">
        <v>749</v>
      </c>
      <c r="C418" s="103" t="s">
        <v>750</v>
      </c>
      <c r="D418" s="60">
        <v>42.38</v>
      </c>
      <c r="E418" s="60">
        <v>0</v>
      </c>
      <c r="F418" s="60">
        <f t="shared" si="4"/>
        <v>8289952.9999999991</v>
      </c>
      <c r="G418" s="83" t="s">
        <v>65</v>
      </c>
      <c r="H418" s="103" t="s">
        <v>751</v>
      </c>
    </row>
    <row r="419" spans="1:8" ht="14.25" customHeight="1">
      <c r="A419" s="151">
        <v>44908</v>
      </c>
      <c r="B419" s="104" t="s">
        <v>752</v>
      </c>
      <c r="C419" s="104" t="s">
        <v>753</v>
      </c>
      <c r="D419" s="105">
        <v>42.38</v>
      </c>
      <c r="E419" s="105">
        <v>0</v>
      </c>
      <c r="F419" s="60">
        <f t="shared" si="4"/>
        <v>8289995.379999999</v>
      </c>
      <c r="G419" s="106" t="s">
        <v>65</v>
      </c>
      <c r="H419" s="104" t="s">
        <v>754</v>
      </c>
    </row>
    <row r="420" spans="1:8" ht="14.25" customHeight="1">
      <c r="A420" s="150">
        <v>44908</v>
      </c>
      <c r="B420" s="103" t="s">
        <v>755</v>
      </c>
      <c r="C420" s="103" t="s">
        <v>756</v>
      </c>
      <c r="D420" s="60">
        <v>42.38</v>
      </c>
      <c r="E420" s="60">
        <v>0</v>
      </c>
      <c r="F420" s="60">
        <f t="shared" si="4"/>
        <v>8290037.7599999988</v>
      </c>
      <c r="G420" s="83" t="s">
        <v>65</v>
      </c>
      <c r="H420" s="103" t="s">
        <v>757</v>
      </c>
    </row>
    <row r="421" spans="1:8" ht="14.25" customHeight="1">
      <c r="A421" s="151">
        <v>44908</v>
      </c>
      <c r="B421" s="104" t="s">
        <v>758</v>
      </c>
      <c r="C421" s="104" t="s">
        <v>759</v>
      </c>
      <c r="D421" s="105">
        <v>67.8</v>
      </c>
      <c r="E421" s="105">
        <v>0</v>
      </c>
      <c r="F421" s="60">
        <f t="shared" si="4"/>
        <v>8290080.1399999987</v>
      </c>
      <c r="G421" s="106" t="s">
        <v>65</v>
      </c>
      <c r="H421" s="104" t="s">
        <v>760</v>
      </c>
    </row>
    <row r="422" spans="1:8" ht="14.25" customHeight="1">
      <c r="A422" s="150">
        <v>44908</v>
      </c>
      <c r="B422" s="103" t="s">
        <v>761</v>
      </c>
      <c r="C422" s="103" t="s">
        <v>762</v>
      </c>
      <c r="D422" s="60">
        <v>101.7</v>
      </c>
      <c r="E422" s="60">
        <v>0</v>
      </c>
      <c r="F422" s="60">
        <f t="shared" si="4"/>
        <v>8290147.9399999985</v>
      </c>
      <c r="G422" s="83" t="s">
        <v>65</v>
      </c>
      <c r="H422" s="103" t="s">
        <v>763</v>
      </c>
    </row>
    <row r="423" spans="1:8" ht="14.25" customHeight="1">
      <c r="A423" s="151">
        <v>44908</v>
      </c>
      <c r="B423" s="104" t="s">
        <v>764</v>
      </c>
      <c r="C423" s="104" t="s">
        <v>765</v>
      </c>
      <c r="D423" s="105">
        <v>50.85</v>
      </c>
      <c r="E423" s="105">
        <v>0</v>
      </c>
      <c r="F423" s="60">
        <f t="shared" si="4"/>
        <v>8290249.6399999987</v>
      </c>
      <c r="G423" s="106" t="s">
        <v>65</v>
      </c>
      <c r="H423" s="104" t="s">
        <v>766</v>
      </c>
    </row>
    <row r="424" spans="1:8" ht="14.25" customHeight="1">
      <c r="A424" s="150">
        <v>44908</v>
      </c>
      <c r="B424" s="103" t="s">
        <v>767</v>
      </c>
      <c r="C424" s="103" t="s">
        <v>768</v>
      </c>
      <c r="D424" s="60">
        <v>54</v>
      </c>
      <c r="E424" s="60">
        <v>0</v>
      </c>
      <c r="F424" s="60">
        <f t="shared" si="4"/>
        <v>8290300.4899999984</v>
      </c>
      <c r="G424" s="83" t="s">
        <v>65</v>
      </c>
      <c r="H424" s="103" t="s">
        <v>769</v>
      </c>
    </row>
    <row r="425" spans="1:8" ht="14.25" customHeight="1">
      <c r="A425" s="151">
        <v>44908</v>
      </c>
      <c r="B425" s="104" t="s">
        <v>770</v>
      </c>
      <c r="C425" s="104" t="s">
        <v>771</v>
      </c>
      <c r="D425" s="105">
        <v>50.85</v>
      </c>
      <c r="E425" s="105">
        <v>0</v>
      </c>
      <c r="F425" s="60">
        <f t="shared" si="4"/>
        <v>8290354.4899999984</v>
      </c>
      <c r="G425" s="106" t="s">
        <v>65</v>
      </c>
      <c r="H425" s="104" t="s">
        <v>772</v>
      </c>
    </row>
    <row r="426" spans="1:8" ht="14.25" customHeight="1">
      <c r="A426" s="150">
        <v>44908</v>
      </c>
      <c r="B426" s="103" t="s">
        <v>773</v>
      </c>
      <c r="C426" s="103" t="s">
        <v>774</v>
      </c>
      <c r="D426" s="60">
        <v>65.14</v>
      </c>
      <c r="E426" s="60">
        <v>0</v>
      </c>
      <c r="F426" s="60">
        <f t="shared" si="4"/>
        <v>8290405.339999998</v>
      </c>
      <c r="G426" s="83" t="s">
        <v>65</v>
      </c>
      <c r="H426" s="103" t="s">
        <v>775</v>
      </c>
    </row>
    <row r="427" spans="1:8" ht="14.25" customHeight="1">
      <c r="A427" s="151">
        <v>44908</v>
      </c>
      <c r="B427" s="104" t="s">
        <v>776</v>
      </c>
      <c r="C427" s="104" t="s">
        <v>777</v>
      </c>
      <c r="D427" s="105">
        <v>65.14</v>
      </c>
      <c r="E427" s="105">
        <v>0</v>
      </c>
      <c r="F427" s="60">
        <f t="shared" si="4"/>
        <v>8290470.4799999977</v>
      </c>
      <c r="G427" s="106" t="s">
        <v>65</v>
      </c>
      <c r="H427" s="104" t="s">
        <v>778</v>
      </c>
    </row>
    <row r="428" spans="1:8" ht="14.25" customHeight="1">
      <c r="A428" s="150">
        <v>44908</v>
      </c>
      <c r="B428" s="103" t="s">
        <v>779</v>
      </c>
      <c r="C428" s="103" t="s">
        <v>780</v>
      </c>
      <c r="D428" s="60">
        <v>50.85</v>
      </c>
      <c r="E428" s="60">
        <v>0</v>
      </c>
      <c r="F428" s="60">
        <f t="shared" si="4"/>
        <v>8290535.6199999973</v>
      </c>
      <c r="G428" s="83" t="s">
        <v>65</v>
      </c>
      <c r="H428" s="103" t="s">
        <v>781</v>
      </c>
    </row>
    <row r="429" spans="1:8" ht="14.25" customHeight="1">
      <c r="A429" s="151">
        <v>44908</v>
      </c>
      <c r="B429" s="104" t="s">
        <v>782</v>
      </c>
      <c r="C429" s="104" t="s">
        <v>783</v>
      </c>
      <c r="D429" s="105">
        <v>81</v>
      </c>
      <c r="E429" s="105">
        <v>0</v>
      </c>
      <c r="F429" s="60">
        <f t="shared" si="4"/>
        <v>8290586.4699999969</v>
      </c>
      <c r="G429" s="106" t="s">
        <v>65</v>
      </c>
      <c r="H429" s="104" t="s">
        <v>784</v>
      </c>
    </row>
    <row r="430" spans="1:8" ht="14.25" customHeight="1">
      <c r="A430" s="150">
        <v>44908</v>
      </c>
      <c r="B430" s="103" t="s">
        <v>785</v>
      </c>
      <c r="C430" s="103" t="s">
        <v>786</v>
      </c>
      <c r="D430" s="60">
        <v>27</v>
      </c>
      <c r="E430" s="60">
        <v>0</v>
      </c>
      <c r="F430" s="60">
        <f t="shared" si="4"/>
        <v>8290667.4699999969</v>
      </c>
      <c r="G430" s="83" t="s">
        <v>65</v>
      </c>
      <c r="H430" s="103" t="s">
        <v>787</v>
      </c>
    </row>
    <row r="431" spans="1:8" ht="14.25" customHeight="1">
      <c r="A431" s="151">
        <v>44908</v>
      </c>
      <c r="B431" s="104" t="s">
        <v>788</v>
      </c>
      <c r="C431" s="104" t="s">
        <v>789</v>
      </c>
      <c r="D431" s="105">
        <v>27</v>
      </c>
      <c r="E431" s="105">
        <v>0</v>
      </c>
      <c r="F431" s="60">
        <f t="shared" si="4"/>
        <v>8290694.4699999969</v>
      </c>
      <c r="G431" s="106" t="s">
        <v>65</v>
      </c>
      <c r="H431" s="104" t="s">
        <v>790</v>
      </c>
    </row>
    <row r="432" spans="1:8" ht="14.25" customHeight="1">
      <c r="A432" s="150">
        <v>44908</v>
      </c>
      <c r="B432" s="103" t="s">
        <v>791</v>
      </c>
      <c r="C432" s="103" t="s">
        <v>792</v>
      </c>
      <c r="D432" s="60">
        <v>97.27</v>
      </c>
      <c r="E432" s="60">
        <v>0</v>
      </c>
      <c r="F432" s="60">
        <f t="shared" ref="F432:F495" si="5">+F433+E432-D432</f>
        <v>8290721.4699999969</v>
      </c>
      <c r="G432" s="83" t="s">
        <v>65</v>
      </c>
      <c r="H432" s="103" t="s">
        <v>793</v>
      </c>
    </row>
    <row r="433" spans="1:8" ht="14.25" customHeight="1">
      <c r="A433" s="151">
        <v>44908</v>
      </c>
      <c r="B433" s="104" t="s">
        <v>794</v>
      </c>
      <c r="C433" s="104" t="s">
        <v>795</v>
      </c>
      <c r="D433" s="105">
        <v>2490.1</v>
      </c>
      <c r="E433" s="105">
        <v>0</v>
      </c>
      <c r="F433" s="60">
        <f t="shared" si="5"/>
        <v>8290818.7399999965</v>
      </c>
      <c r="G433" s="106" t="s">
        <v>65</v>
      </c>
      <c r="H433" s="104" t="s">
        <v>796</v>
      </c>
    </row>
    <row r="434" spans="1:8" ht="14.25" customHeight="1">
      <c r="A434" s="150">
        <v>44908</v>
      </c>
      <c r="B434" s="103" t="s">
        <v>797</v>
      </c>
      <c r="C434" s="103" t="s">
        <v>798</v>
      </c>
      <c r="D434" s="60">
        <v>4500</v>
      </c>
      <c r="E434" s="60">
        <v>0</v>
      </c>
      <c r="F434" s="60">
        <f t="shared" si="5"/>
        <v>8293308.8399999961</v>
      </c>
      <c r="G434" s="83" t="s">
        <v>65</v>
      </c>
      <c r="H434" s="103" t="s">
        <v>799</v>
      </c>
    </row>
    <row r="435" spans="1:8" ht="14.25" customHeight="1">
      <c r="A435" s="151">
        <v>44908</v>
      </c>
      <c r="B435" s="104" t="s">
        <v>800</v>
      </c>
      <c r="C435" s="104" t="s">
        <v>801</v>
      </c>
      <c r="D435" s="105">
        <v>1239.75</v>
      </c>
      <c r="E435" s="105">
        <v>0</v>
      </c>
      <c r="F435" s="60">
        <f t="shared" si="5"/>
        <v>8297808.8399999961</v>
      </c>
      <c r="G435" s="106" t="s">
        <v>65</v>
      </c>
      <c r="H435" s="104" t="s">
        <v>802</v>
      </c>
    </row>
    <row r="436" spans="1:8" ht="14.25" customHeight="1">
      <c r="A436" s="150">
        <v>44908</v>
      </c>
      <c r="B436" s="103" t="s">
        <v>803</v>
      </c>
      <c r="C436" s="103" t="s">
        <v>804</v>
      </c>
      <c r="D436" s="60">
        <v>1717.48</v>
      </c>
      <c r="E436" s="60">
        <v>0</v>
      </c>
      <c r="F436" s="60">
        <f t="shared" si="5"/>
        <v>8299048.5899999961</v>
      </c>
      <c r="G436" s="83" t="s">
        <v>65</v>
      </c>
      <c r="H436" s="103" t="s">
        <v>805</v>
      </c>
    </row>
    <row r="437" spans="1:8" ht="14.25" customHeight="1">
      <c r="A437" s="151">
        <v>44908</v>
      </c>
      <c r="B437" s="104" t="s">
        <v>806</v>
      </c>
      <c r="C437" s="104" t="s">
        <v>807</v>
      </c>
      <c r="D437" s="105">
        <v>2490.1</v>
      </c>
      <c r="E437" s="105">
        <v>0</v>
      </c>
      <c r="F437" s="60">
        <f t="shared" si="5"/>
        <v>8300766.0699999966</v>
      </c>
      <c r="G437" s="106" t="s">
        <v>65</v>
      </c>
      <c r="H437" s="104" t="s">
        <v>808</v>
      </c>
    </row>
    <row r="438" spans="1:8" ht="14.25" customHeight="1">
      <c r="A438" s="150">
        <v>44908</v>
      </c>
      <c r="B438" s="103" t="s">
        <v>809</v>
      </c>
      <c r="C438" s="103" t="s">
        <v>810</v>
      </c>
      <c r="D438" s="60">
        <v>3101.53</v>
      </c>
      <c r="E438" s="60">
        <v>0</v>
      </c>
      <c r="F438" s="60">
        <f t="shared" si="5"/>
        <v>8303256.1699999962</v>
      </c>
      <c r="G438" s="83" t="s">
        <v>65</v>
      </c>
      <c r="H438" s="103" t="s">
        <v>811</v>
      </c>
    </row>
    <row r="439" spans="1:8" ht="14.25" customHeight="1">
      <c r="A439" s="151">
        <v>44908</v>
      </c>
      <c r="B439" s="104" t="s">
        <v>812</v>
      </c>
      <c r="C439" s="104" t="s">
        <v>813</v>
      </c>
      <c r="D439" s="105">
        <v>61.91</v>
      </c>
      <c r="E439" s="105">
        <v>0</v>
      </c>
      <c r="F439" s="60">
        <f t="shared" si="5"/>
        <v>8306357.6999999965</v>
      </c>
      <c r="G439" s="106" t="s">
        <v>65</v>
      </c>
      <c r="H439" s="104" t="s">
        <v>814</v>
      </c>
    </row>
    <row r="440" spans="1:8" ht="14.25" customHeight="1">
      <c r="A440" s="150">
        <v>44908</v>
      </c>
      <c r="B440" s="103" t="s">
        <v>815</v>
      </c>
      <c r="C440" s="103" t="s">
        <v>816</v>
      </c>
      <c r="D440" s="60">
        <v>169.55</v>
      </c>
      <c r="E440" s="60">
        <v>0</v>
      </c>
      <c r="F440" s="60">
        <f t="shared" si="5"/>
        <v>8306419.6099999966</v>
      </c>
      <c r="G440" s="83" t="s">
        <v>65</v>
      </c>
      <c r="H440" s="103" t="s">
        <v>817</v>
      </c>
    </row>
    <row r="441" spans="1:8" ht="14.25" customHeight="1">
      <c r="A441" s="151">
        <v>44908</v>
      </c>
      <c r="B441" s="104" t="s">
        <v>818</v>
      </c>
      <c r="C441" s="104" t="s">
        <v>819</v>
      </c>
      <c r="D441" s="105">
        <v>139.62</v>
      </c>
      <c r="E441" s="105">
        <v>0</v>
      </c>
      <c r="F441" s="60">
        <f t="shared" si="5"/>
        <v>8306589.1599999964</v>
      </c>
      <c r="G441" s="106" t="s">
        <v>65</v>
      </c>
      <c r="H441" s="104" t="s">
        <v>820</v>
      </c>
    </row>
    <row r="442" spans="1:8" ht="14.25" customHeight="1">
      <c r="A442" s="150">
        <v>44908</v>
      </c>
      <c r="B442" s="103" t="s">
        <v>821</v>
      </c>
      <c r="C442" s="103" t="s">
        <v>822</v>
      </c>
      <c r="D442" s="60">
        <v>4766.76</v>
      </c>
      <c r="E442" s="60">
        <v>0</v>
      </c>
      <c r="F442" s="60">
        <f t="shared" si="5"/>
        <v>8306728.7799999965</v>
      </c>
      <c r="G442" s="83" t="s">
        <v>65</v>
      </c>
      <c r="H442" s="103" t="s">
        <v>823</v>
      </c>
    </row>
    <row r="443" spans="1:8" ht="14.25" customHeight="1">
      <c r="A443" s="151">
        <v>44908</v>
      </c>
      <c r="B443" s="104" t="s">
        <v>824</v>
      </c>
      <c r="C443" s="104" t="s">
        <v>825</v>
      </c>
      <c r="D443" s="105">
        <v>27.12</v>
      </c>
      <c r="E443" s="105">
        <v>0</v>
      </c>
      <c r="F443" s="60">
        <f t="shared" si="5"/>
        <v>8311495.5399999963</v>
      </c>
      <c r="G443" s="106" t="s">
        <v>65</v>
      </c>
      <c r="H443" s="104" t="s">
        <v>826</v>
      </c>
    </row>
    <row r="444" spans="1:8" ht="14.25" customHeight="1">
      <c r="A444" s="150">
        <v>44908</v>
      </c>
      <c r="B444" s="103" t="s">
        <v>827</v>
      </c>
      <c r="C444" s="103" t="s">
        <v>828</v>
      </c>
      <c r="D444" s="60">
        <v>126.8</v>
      </c>
      <c r="E444" s="60">
        <v>0</v>
      </c>
      <c r="F444" s="60">
        <f t="shared" si="5"/>
        <v>8311522.6599999964</v>
      </c>
      <c r="G444" s="83" t="s">
        <v>65</v>
      </c>
      <c r="H444" s="103" t="s">
        <v>829</v>
      </c>
    </row>
    <row r="445" spans="1:8" ht="14.25" customHeight="1">
      <c r="A445" s="151">
        <v>44908</v>
      </c>
      <c r="B445" s="104" t="s">
        <v>830</v>
      </c>
      <c r="C445" s="104" t="s">
        <v>831</v>
      </c>
      <c r="D445" s="105">
        <v>251.75</v>
      </c>
      <c r="E445" s="105">
        <v>0</v>
      </c>
      <c r="F445" s="60">
        <f t="shared" si="5"/>
        <v>8311649.4599999962</v>
      </c>
      <c r="G445" s="106" t="s">
        <v>65</v>
      </c>
      <c r="H445" s="104" t="s">
        <v>832</v>
      </c>
    </row>
    <row r="446" spans="1:8" ht="14.25" customHeight="1">
      <c r="A446" s="150">
        <v>44908</v>
      </c>
      <c r="B446" s="103" t="s">
        <v>833</v>
      </c>
      <c r="C446" s="103" t="s">
        <v>834</v>
      </c>
      <c r="D446" s="60">
        <v>246.14</v>
      </c>
      <c r="E446" s="60">
        <v>0</v>
      </c>
      <c r="F446" s="60">
        <f t="shared" si="5"/>
        <v>8311901.2099999962</v>
      </c>
      <c r="G446" s="83" t="s">
        <v>65</v>
      </c>
      <c r="H446" s="103" t="s">
        <v>835</v>
      </c>
    </row>
    <row r="447" spans="1:8" ht="14.25" customHeight="1">
      <c r="A447" s="151">
        <v>44908</v>
      </c>
      <c r="B447" s="104" t="s">
        <v>836</v>
      </c>
      <c r="C447" s="104" t="s">
        <v>27</v>
      </c>
      <c r="D447" s="105">
        <v>0</v>
      </c>
      <c r="E447" s="105">
        <v>9100</v>
      </c>
      <c r="F447" s="60">
        <f t="shared" si="5"/>
        <v>8312147.3499999959</v>
      </c>
      <c r="G447" s="106" t="s">
        <v>65</v>
      </c>
      <c r="H447" s="104" t="s">
        <v>69</v>
      </c>
    </row>
    <row r="448" spans="1:8" ht="14.25" customHeight="1">
      <c r="A448" s="150">
        <v>44908</v>
      </c>
      <c r="B448" s="103" t="s">
        <v>837</v>
      </c>
      <c r="C448" s="103" t="s">
        <v>838</v>
      </c>
      <c r="D448" s="60">
        <v>254.69</v>
      </c>
      <c r="E448" s="60">
        <v>0</v>
      </c>
      <c r="F448" s="60">
        <f t="shared" si="5"/>
        <v>8303047.3499999959</v>
      </c>
      <c r="G448" s="83" t="s">
        <v>65</v>
      </c>
      <c r="H448" s="103" t="s">
        <v>839</v>
      </c>
    </row>
    <row r="449" spans="1:8" ht="14.25" customHeight="1">
      <c r="A449" s="151">
        <v>44908</v>
      </c>
      <c r="B449" s="104" t="s">
        <v>840</v>
      </c>
      <c r="C449" s="104" t="s">
        <v>841</v>
      </c>
      <c r="D449" s="105">
        <v>377.72</v>
      </c>
      <c r="E449" s="105">
        <v>0</v>
      </c>
      <c r="F449" s="60">
        <f t="shared" si="5"/>
        <v>8303302.0399999963</v>
      </c>
      <c r="G449" s="106" t="s">
        <v>65</v>
      </c>
      <c r="H449" s="104" t="s">
        <v>842</v>
      </c>
    </row>
    <row r="450" spans="1:8" ht="14.25" customHeight="1">
      <c r="A450" s="150">
        <v>44908</v>
      </c>
      <c r="B450" s="103" t="s">
        <v>843</v>
      </c>
      <c r="C450" s="103" t="s">
        <v>844</v>
      </c>
      <c r="D450" s="60">
        <v>217.08</v>
      </c>
      <c r="E450" s="60">
        <v>0</v>
      </c>
      <c r="F450" s="60">
        <f t="shared" si="5"/>
        <v>8303679.7599999961</v>
      </c>
      <c r="G450" s="83" t="s">
        <v>65</v>
      </c>
      <c r="H450" s="103" t="s">
        <v>845</v>
      </c>
    </row>
    <row r="451" spans="1:8" ht="14.25" customHeight="1">
      <c r="A451" s="151">
        <v>44908</v>
      </c>
      <c r="B451" s="104" t="s">
        <v>846</v>
      </c>
      <c r="C451" s="104" t="s">
        <v>847</v>
      </c>
      <c r="D451" s="105">
        <v>5596.69</v>
      </c>
      <c r="E451" s="105">
        <v>0</v>
      </c>
      <c r="F451" s="60">
        <f t="shared" si="5"/>
        <v>8303896.8399999961</v>
      </c>
      <c r="G451" s="106" t="s">
        <v>65</v>
      </c>
      <c r="H451" s="104" t="s">
        <v>848</v>
      </c>
    </row>
    <row r="452" spans="1:8" ht="14.25" customHeight="1">
      <c r="A452" s="150">
        <v>44908</v>
      </c>
      <c r="B452" s="103" t="s">
        <v>849</v>
      </c>
      <c r="C452" s="103" t="s">
        <v>850</v>
      </c>
      <c r="D452" s="60">
        <v>4652.63</v>
      </c>
      <c r="E452" s="60">
        <v>0</v>
      </c>
      <c r="F452" s="60">
        <f t="shared" si="5"/>
        <v>8309493.5299999965</v>
      </c>
      <c r="G452" s="83" t="s">
        <v>65</v>
      </c>
      <c r="H452" s="103" t="s">
        <v>851</v>
      </c>
    </row>
    <row r="453" spans="1:8" ht="14.25" customHeight="1">
      <c r="A453" s="151">
        <v>44908</v>
      </c>
      <c r="B453" s="104" t="s">
        <v>852</v>
      </c>
      <c r="C453" s="104" t="s">
        <v>853</v>
      </c>
      <c r="D453" s="105">
        <v>4780.87</v>
      </c>
      <c r="E453" s="105">
        <v>0</v>
      </c>
      <c r="F453" s="60">
        <f t="shared" si="5"/>
        <v>8314146.1599999964</v>
      </c>
      <c r="G453" s="106" t="s">
        <v>65</v>
      </c>
      <c r="H453" s="104" t="s">
        <v>854</v>
      </c>
    </row>
    <row r="454" spans="1:8" ht="14.25" customHeight="1">
      <c r="A454" s="150">
        <v>44908</v>
      </c>
      <c r="B454" s="103" t="s">
        <v>855</v>
      </c>
      <c r="C454" s="103" t="s">
        <v>856</v>
      </c>
      <c r="D454" s="60">
        <v>6723.05</v>
      </c>
      <c r="E454" s="60">
        <v>0</v>
      </c>
      <c r="F454" s="60">
        <f t="shared" si="5"/>
        <v>8318927.0299999965</v>
      </c>
      <c r="G454" s="83" t="s">
        <v>65</v>
      </c>
      <c r="H454" s="103" t="s">
        <v>857</v>
      </c>
    </row>
    <row r="455" spans="1:8" ht="14.25" customHeight="1">
      <c r="A455" s="151">
        <v>44908</v>
      </c>
      <c r="B455" s="104" t="s">
        <v>858</v>
      </c>
      <c r="C455" s="104" t="s">
        <v>859</v>
      </c>
      <c r="D455" s="105">
        <v>19627.59</v>
      </c>
      <c r="E455" s="105">
        <v>0</v>
      </c>
      <c r="F455" s="60">
        <f t="shared" si="5"/>
        <v>8325650.0799999963</v>
      </c>
      <c r="G455" s="106" t="s">
        <v>65</v>
      </c>
      <c r="H455" s="104" t="s">
        <v>860</v>
      </c>
    </row>
    <row r="456" spans="1:8" ht="14.25" customHeight="1">
      <c r="A456" s="150">
        <v>44908</v>
      </c>
      <c r="B456" s="103" t="s">
        <v>861</v>
      </c>
      <c r="C456" s="103" t="s">
        <v>862</v>
      </c>
      <c r="D456" s="60">
        <v>328.44</v>
      </c>
      <c r="E456" s="60">
        <v>0</v>
      </c>
      <c r="F456" s="60">
        <f t="shared" si="5"/>
        <v>8345277.6699999962</v>
      </c>
      <c r="G456" s="83" t="s">
        <v>65</v>
      </c>
      <c r="H456" s="103" t="s">
        <v>863</v>
      </c>
    </row>
    <row r="457" spans="1:8" ht="14.25" customHeight="1">
      <c r="A457" s="151">
        <v>44908</v>
      </c>
      <c r="B457" s="104" t="s">
        <v>864</v>
      </c>
      <c r="C457" s="104" t="s">
        <v>865</v>
      </c>
      <c r="D457" s="105">
        <v>1272.1400000000001</v>
      </c>
      <c r="E457" s="105">
        <v>0</v>
      </c>
      <c r="F457" s="60">
        <f t="shared" si="5"/>
        <v>8345606.1099999966</v>
      </c>
      <c r="G457" s="106" t="s">
        <v>65</v>
      </c>
      <c r="H457" s="104" t="s">
        <v>866</v>
      </c>
    </row>
    <row r="458" spans="1:8" ht="14.25" customHeight="1">
      <c r="A458" s="150">
        <v>44908</v>
      </c>
      <c r="B458" s="103" t="s">
        <v>867</v>
      </c>
      <c r="C458" s="103" t="s">
        <v>868</v>
      </c>
      <c r="D458" s="60">
        <v>567.27</v>
      </c>
      <c r="E458" s="60">
        <v>0</v>
      </c>
      <c r="F458" s="60">
        <f t="shared" si="5"/>
        <v>8346878.2499999963</v>
      </c>
      <c r="G458" s="83" t="s">
        <v>65</v>
      </c>
      <c r="H458" s="103" t="s">
        <v>869</v>
      </c>
    </row>
    <row r="459" spans="1:8" ht="14.25" customHeight="1">
      <c r="A459" s="151">
        <v>44908</v>
      </c>
      <c r="B459" s="104" t="s">
        <v>870</v>
      </c>
      <c r="C459" s="104" t="s">
        <v>871</v>
      </c>
      <c r="D459" s="105">
        <v>2964</v>
      </c>
      <c r="E459" s="105">
        <v>0</v>
      </c>
      <c r="F459" s="60">
        <f t="shared" si="5"/>
        <v>8347445.5199999958</v>
      </c>
      <c r="G459" s="106" t="s">
        <v>65</v>
      </c>
      <c r="H459" s="104" t="s">
        <v>872</v>
      </c>
    </row>
    <row r="460" spans="1:8" ht="14.25" customHeight="1">
      <c r="A460" s="150">
        <v>44908</v>
      </c>
      <c r="B460" s="103" t="s">
        <v>873</v>
      </c>
      <c r="C460" s="103" t="s">
        <v>874</v>
      </c>
      <c r="D460" s="60">
        <v>1710.72</v>
      </c>
      <c r="E460" s="60">
        <v>0</v>
      </c>
      <c r="F460" s="60">
        <f t="shared" si="5"/>
        <v>8350409.5199999958</v>
      </c>
      <c r="G460" s="83" t="s">
        <v>65</v>
      </c>
      <c r="H460" s="103" t="s">
        <v>875</v>
      </c>
    </row>
    <row r="461" spans="1:8" ht="14.25" customHeight="1">
      <c r="A461" s="151">
        <v>44908</v>
      </c>
      <c r="B461" s="104" t="s">
        <v>876</v>
      </c>
      <c r="C461" s="104" t="s">
        <v>877</v>
      </c>
      <c r="D461" s="105">
        <v>2077.61</v>
      </c>
      <c r="E461" s="105">
        <v>0</v>
      </c>
      <c r="F461" s="60">
        <f t="shared" si="5"/>
        <v>8352120.2399999956</v>
      </c>
      <c r="G461" s="106" t="s">
        <v>65</v>
      </c>
      <c r="H461" s="104" t="s">
        <v>878</v>
      </c>
    </row>
    <row r="462" spans="1:8" ht="14.25" customHeight="1">
      <c r="A462" s="150">
        <v>44908</v>
      </c>
      <c r="B462" s="103" t="s">
        <v>879</v>
      </c>
      <c r="C462" s="103" t="s">
        <v>880</v>
      </c>
      <c r="D462" s="60">
        <v>3277.5</v>
      </c>
      <c r="E462" s="60">
        <v>0</v>
      </c>
      <c r="F462" s="60">
        <f t="shared" si="5"/>
        <v>8354197.8499999959</v>
      </c>
      <c r="G462" s="83" t="s">
        <v>65</v>
      </c>
      <c r="H462" s="103" t="s">
        <v>881</v>
      </c>
    </row>
    <row r="463" spans="1:8" ht="14.25" customHeight="1">
      <c r="A463" s="151">
        <v>44908</v>
      </c>
      <c r="B463" s="104" t="s">
        <v>882</v>
      </c>
      <c r="C463" s="104" t="s">
        <v>883</v>
      </c>
      <c r="D463" s="105">
        <v>22500</v>
      </c>
      <c r="E463" s="105">
        <v>0</v>
      </c>
      <c r="F463" s="60">
        <f t="shared" si="5"/>
        <v>8357475.3499999959</v>
      </c>
      <c r="G463" s="106" t="s">
        <v>65</v>
      </c>
      <c r="H463" s="104" t="s">
        <v>884</v>
      </c>
    </row>
    <row r="464" spans="1:8" ht="14.25" customHeight="1">
      <c r="A464" s="150">
        <v>44908</v>
      </c>
      <c r="B464" s="103" t="s">
        <v>885</v>
      </c>
      <c r="C464" s="103" t="s">
        <v>886</v>
      </c>
      <c r="D464" s="60">
        <v>22500</v>
      </c>
      <c r="E464" s="60">
        <v>0</v>
      </c>
      <c r="F464" s="60">
        <f t="shared" si="5"/>
        <v>8379975.3499999959</v>
      </c>
      <c r="G464" s="83" t="s">
        <v>65</v>
      </c>
      <c r="H464" s="103" t="s">
        <v>887</v>
      </c>
    </row>
    <row r="465" spans="1:8" ht="14.25" customHeight="1">
      <c r="A465" s="151">
        <v>44908</v>
      </c>
      <c r="B465" s="104" t="s">
        <v>888</v>
      </c>
      <c r="C465" s="104" t="s">
        <v>889</v>
      </c>
      <c r="D465" s="105">
        <v>22500</v>
      </c>
      <c r="E465" s="105">
        <v>0</v>
      </c>
      <c r="F465" s="60">
        <f t="shared" si="5"/>
        <v>8402475.3499999959</v>
      </c>
      <c r="G465" s="106" t="s">
        <v>65</v>
      </c>
      <c r="H465" s="104" t="s">
        <v>890</v>
      </c>
    </row>
    <row r="466" spans="1:8" ht="14.25" customHeight="1">
      <c r="A466" s="150">
        <v>44908</v>
      </c>
      <c r="B466" s="103" t="s">
        <v>891</v>
      </c>
      <c r="C466" s="103" t="s">
        <v>892</v>
      </c>
      <c r="D466" s="60">
        <v>22500</v>
      </c>
      <c r="E466" s="60">
        <v>0</v>
      </c>
      <c r="F466" s="60">
        <f t="shared" si="5"/>
        <v>8424975.3499999959</v>
      </c>
      <c r="G466" s="83" t="s">
        <v>65</v>
      </c>
      <c r="H466" s="103" t="s">
        <v>893</v>
      </c>
    </row>
    <row r="467" spans="1:8" ht="14.25" customHeight="1">
      <c r="A467" s="151">
        <v>44908</v>
      </c>
      <c r="B467" s="104" t="s">
        <v>894</v>
      </c>
      <c r="C467" s="104" t="s">
        <v>895</v>
      </c>
      <c r="D467" s="105">
        <v>22500</v>
      </c>
      <c r="E467" s="105">
        <v>0</v>
      </c>
      <c r="F467" s="60">
        <f t="shared" si="5"/>
        <v>8447475.3499999959</v>
      </c>
      <c r="G467" s="106" t="s">
        <v>65</v>
      </c>
      <c r="H467" s="104" t="s">
        <v>896</v>
      </c>
    </row>
    <row r="468" spans="1:8" ht="14.25" customHeight="1">
      <c r="A468" s="150">
        <v>44908</v>
      </c>
      <c r="B468" s="103" t="s">
        <v>897</v>
      </c>
      <c r="C468" s="103" t="s">
        <v>898</v>
      </c>
      <c r="D468" s="60">
        <v>22500</v>
      </c>
      <c r="E468" s="60">
        <v>0</v>
      </c>
      <c r="F468" s="60">
        <f t="shared" si="5"/>
        <v>8469975.3499999959</v>
      </c>
      <c r="G468" s="83" t="s">
        <v>65</v>
      </c>
      <c r="H468" s="103" t="s">
        <v>899</v>
      </c>
    </row>
    <row r="469" spans="1:8" ht="14.25" customHeight="1">
      <c r="A469" s="151">
        <v>44908</v>
      </c>
      <c r="B469" s="104" t="s">
        <v>900</v>
      </c>
      <c r="C469" s="104" t="s">
        <v>901</v>
      </c>
      <c r="D469" s="105">
        <v>41.53</v>
      </c>
      <c r="E469" s="105">
        <v>0</v>
      </c>
      <c r="F469" s="60">
        <f t="shared" si="5"/>
        <v>8492475.3499999959</v>
      </c>
      <c r="G469" s="106" t="s">
        <v>65</v>
      </c>
      <c r="H469" s="104" t="s">
        <v>902</v>
      </c>
    </row>
    <row r="470" spans="1:8" ht="14.25" customHeight="1">
      <c r="A470" s="150">
        <v>44908</v>
      </c>
      <c r="B470" s="103" t="s">
        <v>903</v>
      </c>
      <c r="C470" s="103" t="s">
        <v>904</v>
      </c>
      <c r="D470" s="60">
        <v>4114.1000000000004</v>
      </c>
      <c r="E470" s="60">
        <v>0</v>
      </c>
      <c r="F470" s="60">
        <f t="shared" si="5"/>
        <v>8492516.8799999952</v>
      </c>
      <c r="G470" s="83" t="s">
        <v>65</v>
      </c>
      <c r="H470" s="103" t="s">
        <v>905</v>
      </c>
    </row>
    <row r="471" spans="1:8" ht="14.25" customHeight="1">
      <c r="A471" s="151">
        <v>44908</v>
      </c>
      <c r="B471" s="104" t="s">
        <v>906</v>
      </c>
      <c r="C471" s="104" t="s">
        <v>907</v>
      </c>
      <c r="D471" s="105">
        <v>596.37</v>
      </c>
      <c r="E471" s="105">
        <v>0</v>
      </c>
      <c r="F471" s="60">
        <f t="shared" si="5"/>
        <v>8496630.9799999949</v>
      </c>
      <c r="G471" s="106" t="s">
        <v>65</v>
      </c>
      <c r="H471" s="104" t="s">
        <v>908</v>
      </c>
    </row>
    <row r="472" spans="1:8" ht="14.25" customHeight="1">
      <c r="A472" s="150">
        <v>44908</v>
      </c>
      <c r="B472" s="103" t="s">
        <v>909</v>
      </c>
      <c r="C472" s="103" t="s">
        <v>910</v>
      </c>
      <c r="D472" s="60">
        <v>10.8</v>
      </c>
      <c r="E472" s="60">
        <v>0</v>
      </c>
      <c r="F472" s="60">
        <f t="shared" si="5"/>
        <v>8497227.349999994</v>
      </c>
      <c r="G472" s="83" t="s">
        <v>65</v>
      </c>
      <c r="H472" s="103" t="s">
        <v>911</v>
      </c>
    </row>
    <row r="473" spans="1:8" ht="14.25" customHeight="1">
      <c r="A473" s="151">
        <v>44908</v>
      </c>
      <c r="B473" s="104" t="s">
        <v>912</v>
      </c>
      <c r="C473" s="104" t="s">
        <v>913</v>
      </c>
      <c r="D473" s="105">
        <v>1425</v>
      </c>
      <c r="E473" s="105">
        <v>0</v>
      </c>
      <c r="F473" s="60">
        <f t="shared" si="5"/>
        <v>8497238.1499999948</v>
      </c>
      <c r="G473" s="106" t="s">
        <v>65</v>
      </c>
      <c r="H473" s="104" t="s">
        <v>914</v>
      </c>
    </row>
    <row r="474" spans="1:8" ht="14.25" customHeight="1">
      <c r="A474" s="150">
        <v>44908</v>
      </c>
      <c r="B474" s="103" t="s">
        <v>915</v>
      </c>
      <c r="C474" s="103" t="s">
        <v>916</v>
      </c>
      <c r="D474" s="60">
        <v>664.16</v>
      </c>
      <c r="E474" s="60">
        <v>0</v>
      </c>
      <c r="F474" s="60">
        <f t="shared" si="5"/>
        <v>8498663.1499999948</v>
      </c>
      <c r="G474" s="83" t="s">
        <v>65</v>
      </c>
      <c r="H474" s="103" t="s">
        <v>917</v>
      </c>
    </row>
    <row r="475" spans="1:8" ht="14.25" customHeight="1">
      <c r="A475" s="151">
        <v>44908</v>
      </c>
      <c r="B475" s="104" t="s">
        <v>918</v>
      </c>
      <c r="C475" s="104" t="s">
        <v>919</v>
      </c>
      <c r="D475" s="105">
        <v>1061.04</v>
      </c>
      <c r="E475" s="105">
        <v>0</v>
      </c>
      <c r="F475" s="60">
        <f t="shared" si="5"/>
        <v>8499327.3099999949</v>
      </c>
      <c r="G475" s="106" t="s">
        <v>65</v>
      </c>
      <c r="H475" s="104" t="s">
        <v>920</v>
      </c>
    </row>
    <row r="476" spans="1:8" ht="14.25" customHeight="1">
      <c r="A476" s="150">
        <v>44908</v>
      </c>
      <c r="B476" s="103" t="s">
        <v>921</v>
      </c>
      <c r="C476" s="103" t="s">
        <v>922</v>
      </c>
      <c r="D476" s="60">
        <v>1779.75</v>
      </c>
      <c r="E476" s="60">
        <v>0</v>
      </c>
      <c r="F476" s="60">
        <f t="shared" si="5"/>
        <v>8500388.349999994</v>
      </c>
      <c r="G476" s="83" t="s">
        <v>65</v>
      </c>
      <c r="H476" s="103" t="s">
        <v>923</v>
      </c>
    </row>
    <row r="477" spans="1:8" ht="14.25" customHeight="1">
      <c r="A477" s="151">
        <v>44908</v>
      </c>
      <c r="B477" s="104" t="s">
        <v>924</v>
      </c>
      <c r="C477" s="104" t="s">
        <v>925</v>
      </c>
      <c r="D477" s="105">
        <v>1614.63</v>
      </c>
      <c r="E477" s="105">
        <v>0</v>
      </c>
      <c r="F477" s="60">
        <f t="shared" si="5"/>
        <v>8502168.099999994</v>
      </c>
      <c r="G477" s="106" t="s">
        <v>65</v>
      </c>
      <c r="H477" s="104" t="s">
        <v>926</v>
      </c>
    </row>
    <row r="478" spans="1:8" ht="14.25" customHeight="1">
      <c r="A478" s="150">
        <v>44908</v>
      </c>
      <c r="B478" s="103" t="s">
        <v>927</v>
      </c>
      <c r="C478" s="103" t="s">
        <v>928</v>
      </c>
      <c r="D478" s="60">
        <v>2440.8000000000002</v>
      </c>
      <c r="E478" s="60">
        <v>0</v>
      </c>
      <c r="F478" s="60">
        <f t="shared" si="5"/>
        <v>8503782.7299999949</v>
      </c>
      <c r="G478" s="83" t="s">
        <v>65</v>
      </c>
      <c r="H478" s="103" t="s">
        <v>929</v>
      </c>
    </row>
    <row r="479" spans="1:8" ht="14.25" customHeight="1">
      <c r="A479" s="151">
        <v>44908</v>
      </c>
      <c r="B479" s="104" t="s">
        <v>930</v>
      </c>
      <c r="C479" s="104" t="s">
        <v>931</v>
      </c>
      <c r="D479" s="105">
        <v>2648.44</v>
      </c>
      <c r="E479" s="105">
        <v>0</v>
      </c>
      <c r="F479" s="60">
        <f t="shared" si="5"/>
        <v>8506223.5299999956</v>
      </c>
      <c r="G479" s="106" t="s">
        <v>65</v>
      </c>
      <c r="H479" s="104" t="s">
        <v>932</v>
      </c>
    </row>
    <row r="480" spans="1:8" ht="14.25" customHeight="1">
      <c r="A480" s="150">
        <v>44908</v>
      </c>
      <c r="B480" s="103" t="s">
        <v>933</v>
      </c>
      <c r="C480" s="103" t="s">
        <v>934</v>
      </c>
      <c r="D480" s="60">
        <v>2648.44</v>
      </c>
      <c r="E480" s="60">
        <v>0</v>
      </c>
      <c r="F480" s="60">
        <f t="shared" si="5"/>
        <v>8508871.9699999951</v>
      </c>
      <c r="G480" s="83" t="s">
        <v>65</v>
      </c>
      <c r="H480" s="103" t="s">
        <v>935</v>
      </c>
    </row>
    <row r="481" spans="1:8" ht="14.25" customHeight="1">
      <c r="A481" s="151">
        <v>44908</v>
      </c>
      <c r="B481" s="104" t="s">
        <v>936</v>
      </c>
      <c r="C481" s="104" t="s">
        <v>937</v>
      </c>
      <c r="D481" s="105">
        <v>1995</v>
      </c>
      <c r="E481" s="105">
        <v>0</v>
      </c>
      <c r="F481" s="60">
        <f t="shared" si="5"/>
        <v>8511520.4099999946</v>
      </c>
      <c r="G481" s="106" t="s">
        <v>65</v>
      </c>
      <c r="H481" s="104" t="s">
        <v>938</v>
      </c>
    </row>
    <row r="482" spans="1:8" ht="14.25" customHeight="1">
      <c r="A482" s="150">
        <v>44908</v>
      </c>
      <c r="B482" s="103" t="s">
        <v>939</v>
      </c>
      <c r="C482" s="103" t="s">
        <v>940</v>
      </c>
      <c r="D482" s="60">
        <v>5548.78</v>
      </c>
      <c r="E482" s="60">
        <v>0</v>
      </c>
      <c r="F482" s="60">
        <f t="shared" si="5"/>
        <v>8513515.4099999946</v>
      </c>
      <c r="G482" s="83" t="s">
        <v>65</v>
      </c>
      <c r="H482" s="103" t="s">
        <v>941</v>
      </c>
    </row>
    <row r="483" spans="1:8" ht="14.25" customHeight="1">
      <c r="A483" s="151">
        <v>44908</v>
      </c>
      <c r="B483" s="104" t="s">
        <v>942</v>
      </c>
      <c r="C483" s="104" t="s">
        <v>943</v>
      </c>
      <c r="D483" s="105">
        <v>4794.01</v>
      </c>
      <c r="E483" s="105">
        <v>0</v>
      </c>
      <c r="F483" s="60">
        <f t="shared" si="5"/>
        <v>8519064.1899999939</v>
      </c>
      <c r="G483" s="106" t="s">
        <v>65</v>
      </c>
      <c r="H483" s="104" t="s">
        <v>944</v>
      </c>
    </row>
    <row r="484" spans="1:8" ht="14.25" customHeight="1">
      <c r="A484" s="150">
        <v>44908</v>
      </c>
      <c r="B484" s="103" t="s">
        <v>945</v>
      </c>
      <c r="C484" s="103" t="s">
        <v>946</v>
      </c>
      <c r="D484" s="60">
        <v>9550.6299999999992</v>
      </c>
      <c r="E484" s="60">
        <v>0</v>
      </c>
      <c r="F484" s="60">
        <f t="shared" si="5"/>
        <v>8523858.1999999937</v>
      </c>
      <c r="G484" s="83" t="s">
        <v>65</v>
      </c>
      <c r="H484" s="103" t="s">
        <v>947</v>
      </c>
    </row>
    <row r="485" spans="1:8" ht="14.25" customHeight="1">
      <c r="A485" s="151">
        <v>44908</v>
      </c>
      <c r="B485" s="104" t="s">
        <v>948</v>
      </c>
      <c r="C485" s="104" t="s">
        <v>27</v>
      </c>
      <c r="D485" s="105">
        <v>0</v>
      </c>
      <c r="E485" s="105">
        <v>339420</v>
      </c>
      <c r="F485" s="60">
        <f t="shared" si="5"/>
        <v>8533408.8299999945</v>
      </c>
      <c r="G485" s="106" t="s">
        <v>65</v>
      </c>
      <c r="H485" s="104" t="s">
        <v>69</v>
      </c>
    </row>
    <row r="486" spans="1:8" ht="14.25" customHeight="1">
      <c r="A486" s="150">
        <v>44908</v>
      </c>
      <c r="B486" s="103" t="s">
        <v>949</v>
      </c>
      <c r="C486" s="103" t="s">
        <v>950</v>
      </c>
      <c r="D486" s="60">
        <v>19171.189999999999</v>
      </c>
      <c r="E486" s="60">
        <v>0</v>
      </c>
      <c r="F486" s="60">
        <f t="shared" si="5"/>
        <v>8193988.8299999954</v>
      </c>
      <c r="G486" s="83" t="s">
        <v>65</v>
      </c>
      <c r="H486" s="103" t="s">
        <v>951</v>
      </c>
    </row>
    <row r="487" spans="1:8" ht="14.25" customHeight="1">
      <c r="A487" s="151">
        <v>44908</v>
      </c>
      <c r="B487" s="104" t="s">
        <v>952</v>
      </c>
      <c r="C487" s="104" t="s">
        <v>810</v>
      </c>
      <c r="D487" s="105">
        <v>2132.9699999999998</v>
      </c>
      <c r="E487" s="105">
        <v>0</v>
      </c>
      <c r="F487" s="60">
        <f t="shared" si="5"/>
        <v>8213160.0199999958</v>
      </c>
      <c r="G487" s="106" t="s">
        <v>65</v>
      </c>
      <c r="H487" s="104" t="s">
        <v>811</v>
      </c>
    </row>
    <row r="488" spans="1:8" ht="14.25" customHeight="1">
      <c r="A488" s="150">
        <v>44908</v>
      </c>
      <c r="B488" s="103" t="s">
        <v>953</v>
      </c>
      <c r="C488" s="103" t="s">
        <v>954</v>
      </c>
      <c r="D488" s="60">
        <v>84.75</v>
      </c>
      <c r="E488" s="60">
        <v>0</v>
      </c>
      <c r="F488" s="60">
        <f t="shared" si="5"/>
        <v>8215292.9899999956</v>
      </c>
      <c r="G488" s="83" t="s">
        <v>65</v>
      </c>
      <c r="H488" s="103" t="s">
        <v>955</v>
      </c>
    </row>
    <row r="489" spans="1:8" ht="14.25" customHeight="1">
      <c r="A489" s="151">
        <v>44908</v>
      </c>
      <c r="B489" s="104" t="s">
        <v>956</v>
      </c>
      <c r="C489" s="104" t="s">
        <v>957</v>
      </c>
      <c r="D489" s="105">
        <v>81</v>
      </c>
      <c r="E489" s="105">
        <v>0</v>
      </c>
      <c r="F489" s="60">
        <f t="shared" si="5"/>
        <v>8215377.7399999956</v>
      </c>
      <c r="G489" s="106" t="s">
        <v>65</v>
      </c>
      <c r="H489" s="104" t="s">
        <v>958</v>
      </c>
    </row>
    <row r="490" spans="1:8" ht="14.25" customHeight="1">
      <c r="A490" s="150">
        <v>44908</v>
      </c>
      <c r="B490" s="103" t="s">
        <v>959</v>
      </c>
      <c r="C490" s="103" t="s">
        <v>960</v>
      </c>
      <c r="D490" s="60">
        <v>60.75</v>
      </c>
      <c r="E490" s="60">
        <v>0</v>
      </c>
      <c r="F490" s="60">
        <f t="shared" si="5"/>
        <v>8215458.7399999956</v>
      </c>
      <c r="G490" s="83" t="s">
        <v>65</v>
      </c>
      <c r="H490" s="103" t="s">
        <v>961</v>
      </c>
    </row>
    <row r="491" spans="1:8" ht="14.25" customHeight="1">
      <c r="A491" s="151">
        <v>44908</v>
      </c>
      <c r="B491" s="104" t="s">
        <v>962</v>
      </c>
      <c r="C491" s="104" t="s">
        <v>963</v>
      </c>
      <c r="D491" s="105">
        <v>54</v>
      </c>
      <c r="E491" s="105">
        <v>0</v>
      </c>
      <c r="F491" s="60">
        <f t="shared" si="5"/>
        <v>8215519.4899999956</v>
      </c>
      <c r="G491" s="106" t="s">
        <v>65</v>
      </c>
      <c r="H491" s="104" t="s">
        <v>964</v>
      </c>
    </row>
    <row r="492" spans="1:8" ht="14.25" customHeight="1">
      <c r="A492" s="150">
        <v>44908</v>
      </c>
      <c r="B492" s="103" t="s">
        <v>965</v>
      </c>
      <c r="C492" s="103" t="s">
        <v>966</v>
      </c>
      <c r="D492" s="60">
        <v>27</v>
      </c>
      <c r="E492" s="60">
        <v>0</v>
      </c>
      <c r="F492" s="60">
        <f t="shared" si="5"/>
        <v>8215573.4899999956</v>
      </c>
      <c r="G492" s="83" t="s">
        <v>65</v>
      </c>
      <c r="H492" s="103" t="s">
        <v>967</v>
      </c>
    </row>
    <row r="493" spans="1:8" ht="14.25" customHeight="1">
      <c r="A493" s="151">
        <v>44908</v>
      </c>
      <c r="B493" s="104" t="s">
        <v>968</v>
      </c>
      <c r="C493" s="104" t="s">
        <v>969</v>
      </c>
      <c r="D493" s="105">
        <v>500.18</v>
      </c>
      <c r="E493" s="105">
        <v>0</v>
      </c>
      <c r="F493" s="60">
        <f t="shared" si="5"/>
        <v>8215600.4899999956</v>
      </c>
      <c r="G493" s="106" t="s">
        <v>65</v>
      </c>
      <c r="H493" s="104" t="s">
        <v>970</v>
      </c>
    </row>
    <row r="494" spans="1:8" ht="14.25" customHeight="1">
      <c r="A494" s="150">
        <v>44908</v>
      </c>
      <c r="B494" s="103" t="s">
        <v>971</v>
      </c>
      <c r="C494" s="103" t="s">
        <v>972</v>
      </c>
      <c r="D494" s="60">
        <v>135.6</v>
      </c>
      <c r="E494" s="60">
        <v>0</v>
      </c>
      <c r="F494" s="60">
        <f t="shared" si="5"/>
        <v>8216100.6699999953</v>
      </c>
      <c r="G494" s="83" t="s">
        <v>65</v>
      </c>
      <c r="H494" s="103" t="s">
        <v>973</v>
      </c>
    </row>
    <row r="495" spans="1:8" ht="14.25" customHeight="1">
      <c r="A495" s="151">
        <v>44908</v>
      </c>
      <c r="B495" s="104" t="s">
        <v>974</v>
      </c>
      <c r="C495" s="104" t="s">
        <v>975</v>
      </c>
      <c r="D495" s="105">
        <v>118.65</v>
      </c>
      <c r="E495" s="105">
        <v>0</v>
      </c>
      <c r="F495" s="60">
        <f t="shared" si="5"/>
        <v>8216236.2699999949</v>
      </c>
      <c r="G495" s="106" t="s">
        <v>65</v>
      </c>
      <c r="H495" s="104" t="s">
        <v>976</v>
      </c>
    </row>
    <row r="496" spans="1:8" ht="14.25" customHeight="1">
      <c r="A496" s="150">
        <v>44908</v>
      </c>
      <c r="B496" s="103" t="s">
        <v>977</v>
      </c>
      <c r="C496" s="103" t="s">
        <v>978</v>
      </c>
      <c r="D496" s="60">
        <v>84.75</v>
      </c>
      <c r="E496" s="60">
        <v>0</v>
      </c>
      <c r="F496" s="60">
        <f t="shared" ref="F496:F559" si="6">+F497+E496-D496</f>
        <v>8216354.9199999953</v>
      </c>
      <c r="G496" s="83" t="s">
        <v>65</v>
      </c>
      <c r="H496" s="103" t="s">
        <v>979</v>
      </c>
    </row>
    <row r="497" spans="1:8" ht="14.25" customHeight="1">
      <c r="A497" s="151">
        <v>44908</v>
      </c>
      <c r="B497" s="104" t="s">
        <v>980</v>
      </c>
      <c r="C497" s="104" t="s">
        <v>981</v>
      </c>
      <c r="D497" s="105">
        <v>84.75</v>
      </c>
      <c r="E497" s="105">
        <v>0</v>
      </c>
      <c r="F497" s="60">
        <f t="shared" si="6"/>
        <v>8216439.6699999953</v>
      </c>
      <c r="G497" s="106" t="s">
        <v>65</v>
      </c>
      <c r="H497" s="104" t="s">
        <v>982</v>
      </c>
    </row>
    <row r="498" spans="1:8" ht="14.25" customHeight="1">
      <c r="A498" s="150">
        <v>44908</v>
      </c>
      <c r="B498" s="103" t="s">
        <v>983</v>
      </c>
      <c r="C498" s="103" t="s">
        <v>984</v>
      </c>
      <c r="D498" s="60">
        <v>83.9</v>
      </c>
      <c r="E498" s="60">
        <v>0</v>
      </c>
      <c r="F498" s="60">
        <f t="shared" si="6"/>
        <v>8216524.4199999953</v>
      </c>
      <c r="G498" s="83" t="s">
        <v>65</v>
      </c>
      <c r="H498" s="103" t="s">
        <v>985</v>
      </c>
    </row>
    <row r="499" spans="1:8" ht="14.25" customHeight="1">
      <c r="A499" s="151">
        <v>44908</v>
      </c>
      <c r="B499" s="104" t="s">
        <v>986</v>
      </c>
      <c r="C499" s="104" t="s">
        <v>987</v>
      </c>
      <c r="D499" s="105">
        <v>81</v>
      </c>
      <c r="E499" s="105">
        <v>0</v>
      </c>
      <c r="F499" s="60">
        <f t="shared" si="6"/>
        <v>8216608.3199999956</v>
      </c>
      <c r="G499" s="106" t="s">
        <v>65</v>
      </c>
      <c r="H499" s="104" t="s">
        <v>988</v>
      </c>
    </row>
    <row r="500" spans="1:8" ht="14.25" customHeight="1">
      <c r="A500" s="150">
        <v>44908</v>
      </c>
      <c r="B500" s="103" t="s">
        <v>989</v>
      </c>
      <c r="C500" s="103" t="s">
        <v>990</v>
      </c>
      <c r="D500" s="60">
        <v>81</v>
      </c>
      <c r="E500" s="60">
        <v>0</v>
      </c>
      <c r="F500" s="60">
        <f t="shared" si="6"/>
        <v>8216689.3199999956</v>
      </c>
      <c r="G500" s="83" t="s">
        <v>65</v>
      </c>
      <c r="H500" s="103" t="s">
        <v>991</v>
      </c>
    </row>
    <row r="501" spans="1:8" ht="14.25" customHeight="1">
      <c r="A501" s="151">
        <v>44908</v>
      </c>
      <c r="B501" s="104" t="s">
        <v>992</v>
      </c>
      <c r="C501" s="104" t="s">
        <v>993</v>
      </c>
      <c r="D501" s="105">
        <v>72.83</v>
      </c>
      <c r="E501" s="105">
        <v>0</v>
      </c>
      <c r="F501" s="60">
        <f t="shared" si="6"/>
        <v>8216770.3199999956</v>
      </c>
      <c r="G501" s="106" t="s">
        <v>65</v>
      </c>
      <c r="H501" s="104" t="s">
        <v>994</v>
      </c>
    </row>
    <row r="502" spans="1:8" ht="14.25" customHeight="1">
      <c r="A502" s="150">
        <v>44908</v>
      </c>
      <c r="B502" s="103" t="s">
        <v>995</v>
      </c>
      <c r="C502" s="103" t="s">
        <v>996</v>
      </c>
      <c r="D502" s="60">
        <v>54</v>
      </c>
      <c r="E502" s="60">
        <v>0</v>
      </c>
      <c r="F502" s="60">
        <f t="shared" si="6"/>
        <v>8216843.1499999957</v>
      </c>
      <c r="G502" s="83" t="s">
        <v>65</v>
      </c>
      <c r="H502" s="103" t="s">
        <v>997</v>
      </c>
    </row>
    <row r="503" spans="1:8" ht="14.25" customHeight="1">
      <c r="A503" s="151">
        <v>44908</v>
      </c>
      <c r="B503" s="104" t="s">
        <v>998</v>
      </c>
      <c r="C503" s="104" t="s">
        <v>999</v>
      </c>
      <c r="D503" s="105">
        <v>50.85</v>
      </c>
      <c r="E503" s="105">
        <v>0</v>
      </c>
      <c r="F503" s="60">
        <f t="shared" si="6"/>
        <v>8216897.1499999957</v>
      </c>
      <c r="G503" s="106" t="s">
        <v>65</v>
      </c>
      <c r="H503" s="104" t="s">
        <v>1000</v>
      </c>
    </row>
    <row r="504" spans="1:8" ht="14.25" customHeight="1">
      <c r="A504" s="150">
        <v>44908</v>
      </c>
      <c r="B504" s="103" t="s">
        <v>1001</v>
      </c>
      <c r="C504" s="103" t="s">
        <v>1002</v>
      </c>
      <c r="D504" s="60">
        <v>46.04</v>
      </c>
      <c r="E504" s="60">
        <v>0</v>
      </c>
      <c r="F504" s="60">
        <f t="shared" si="6"/>
        <v>8216947.9999999953</v>
      </c>
      <c r="G504" s="83" t="s">
        <v>65</v>
      </c>
      <c r="H504" s="103" t="s">
        <v>1003</v>
      </c>
    </row>
    <row r="505" spans="1:8" ht="14.25" customHeight="1">
      <c r="A505" s="151">
        <v>44908</v>
      </c>
      <c r="B505" s="104" t="s">
        <v>1004</v>
      </c>
      <c r="C505" s="104" t="s">
        <v>1005</v>
      </c>
      <c r="D505" s="105">
        <v>37</v>
      </c>
      <c r="E505" s="105">
        <v>0</v>
      </c>
      <c r="F505" s="60">
        <f t="shared" si="6"/>
        <v>8216994.0399999954</v>
      </c>
      <c r="G505" s="106" t="s">
        <v>65</v>
      </c>
      <c r="H505" s="104" t="s">
        <v>1006</v>
      </c>
    </row>
    <row r="506" spans="1:8" ht="14.25" customHeight="1">
      <c r="A506" s="150">
        <v>44908</v>
      </c>
      <c r="B506" s="103" t="s">
        <v>1007</v>
      </c>
      <c r="C506" s="103" t="s">
        <v>1008</v>
      </c>
      <c r="D506" s="60">
        <v>33.9</v>
      </c>
      <c r="E506" s="60">
        <v>0</v>
      </c>
      <c r="F506" s="60">
        <f t="shared" si="6"/>
        <v>8217031.0399999954</v>
      </c>
      <c r="G506" s="83" t="s">
        <v>65</v>
      </c>
      <c r="H506" s="103" t="s">
        <v>1009</v>
      </c>
    </row>
    <row r="507" spans="1:8" ht="14.25" customHeight="1">
      <c r="A507" s="151">
        <v>44908</v>
      </c>
      <c r="B507" s="104" t="s">
        <v>1010</v>
      </c>
      <c r="C507" s="104" t="s">
        <v>1011</v>
      </c>
      <c r="D507" s="105">
        <v>33.75</v>
      </c>
      <c r="E507" s="105">
        <v>0</v>
      </c>
      <c r="F507" s="60">
        <f t="shared" si="6"/>
        <v>8217064.9399999958</v>
      </c>
      <c r="G507" s="106" t="s">
        <v>65</v>
      </c>
      <c r="H507" s="104" t="s">
        <v>1012</v>
      </c>
    </row>
    <row r="508" spans="1:8" ht="14.25" customHeight="1">
      <c r="A508" s="150">
        <v>44908</v>
      </c>
      <c r="B508" s="103" t="s">
        <v>1013</v>
      </c>
      <c r="C508" s="103" t="s">
        <v>1014</v>
      </c>
      <c r="D508" s="60">
        <v>22500</v>
      </c>
      <c r="E508" s="60">
        <v>0</v>
      </c>
      <c r="F508" s="60">
        <f t="shared" si="6"/>
        <v>8217098.6899999958</v>
      </c>
      <c r="G508" s="83" t="s">
        <v>65</v>
      </c>
      <c r="H508" s="103" t="s">
        <v>1015</v>
      </c>
    </row>
    <row r="509" spans="1:8" ht="14.25" customHeight="1">
      <c r="A509" s="151">
        <v>44908</v>
      </c>
      <c r="B509" s="104" t="s">
        <v>1016</v>
      </c>
      <c r="C509" s="104" t="s">
        <v>1017</v>
      </c>
      <c r="D509" s="105">
        <v>22500</v>
      </c>
      <c r="E509" s="105">
        <v>0</v>
      </c>
      <c r="F509" s="60">
        <f t="shared" si="6"/>
        <v>8239598.6899999958</v>
      </c>
      <c r="G509" s="106" t="s">
        <v>65</v>
      </c>
      <c r="H509" s="104" t="s">
        <v>1018</v>
      </c>
    </row>
    <row r="510" spans="1:8" ht="14.25" customHeight="1">
      <c r="A510" s="150">
        <v>44908</v>
      </c>
      <c r="B510" s="103" t="s">
        <v>1019</v>
      </c>
      <c r="C510" s="103" t="s">
        <v>1020</v>
      </c>
      <c r="D510" s="60">
        <v>22500</v>
      </c>
      <c r="E510" s="60">
        <v>0</v>
      </c>
      <c r="F510" s="60">
        <f t="shared" si="6"/>
        <v>8262098.6899999958</v>
      </c>
      <c r="G510" s="83" t="s">
        <v>65</v>
      </c>
      <c r="H510" s="103" t="s">
        <v>1021</v>
      </c>
    </row>
    <row r="511" spans="1:8" ht="14.25" customHeight="1">
      <c r="A511" s="151">
        <v>44908</v>
      </c>
      <c r="B511" s="104" t="s">
        <v>1022</v>
      </c>
      <c r="C511" s="104" t="s">
        <v>1023</v>
      </c>
      <c r="D511" s="105">
        <v>22500</v>
      </c>
      <c r="E511" s="105">
        <v>0</v>
      </c>
      <c r="F511" s="60">
        <f t="shared" si="6"/>
        <v>8284598.6899999958</v>
      </c>
      <c r="G511" s="106" t="s">
        <v>65</v>
      </c>
      <c r="H511" s="104" t="s">
        <v>1024</v>
      </c>
    </row>
    <row r="512" spans="1:8" ht="14.25" customHeight="1">
      <c r="A512" s="150">
        <v>44908</v>
      </c>
      <c r="B512" s="103" t="s">
        <v>1025</v>
      </c>
      <c r="C512" s="103" t="s">
        <v>1026</v>
      </c>
      <c r="D512" s="60">
        <v>15000</v>
      </c>
      <c r="E512" s="60">
        <v>0</v>
      </c>
      <c r="F512" s="60">
        <f t="shared" si="6"/>
        <v>8307098.6899999958</v>
      </c>
      <c r="G512" s="83" t="s">
        <v>65</v>
      </c>
      <c r="H512" s="103" t="s">
        <v>1027</v>
      </c>
    </row>
    <row r="513" spans="1:8" ht="14.25" customHeight="1">
      <c r="A513" s="151">
        <v>44908</v>
      </c>
      <c r="B513" s="104" t="s">
        <v>1028</v>
      </c>
      <c r="C513" s="104" t="s">
        <v>1029</v>
      </c>
      <c r="D513" s="105">
        <v>13446.1</v>
      </c>
      <c r="E513" s="105">
        <v>0</v>
      </c>
      <c r="F513" s="60">
        <f t="shared" si="6"/>
        <v>8322098.6899999958</v>
      </c>
      <c r="G513" s="106" t="s">
        <v>65</v>
      </c>
      <c r="H513" s="104" t="s">
        <v>1030</v>
      </c>
    </row>
    <row r="514" spans="1:8" ht="14.25" customHeight="1">
      <c r="A514" s="150">
        <v>44908</v>
      </c>
      <c r="B514" s="103" t="s">
        <v>1031</v>
      </c>
      <c r="C514" s="103" t="s">
        <v>1032</v>
      </c>
      <c r="D514" s="60">
        <v>1247.96</v>
      </c>
      <c r="E514" s="60">
        <v>0</v>
      </c>
      <c r="F514" s="60">
        <f t="shared" si="6"/>
        <v>8335544.7899999954</v>
      </c>
      <c r="G514" s="83" t="s">
        <v>65</v>
      </c>
      <c r="H514" s="103" t="s">
        <v>1033</v>
      </c>
    </row>
    <row r="515" spans="1:8" ht="14.25" customHeight="1">
      <c r="A515" s="151">
        <v>44908</v>
      </c>
      <c r="B515" s="104" t="s">
        <v>1034</v>
      </c>
      <c r="C515" s="104" t="s">
        <v>1035</v>
      </c>
      <c r="D515" s="105">
        <v>1170.8499999999999</v>
      </c>
      <c r="E515" s="105">
        <v>0</v>
      </c>
      <c r="F515" s="60">
        <f t="shared" si="6"/>
        <v>8336792.7499999953</v>
      </c>
      <c r="G515" s="106" t="s">
        <v>65</v>
      </c>
      <c r="H515" s="104" t="s">
        <v>1036</v>
      </c>
    </row>
    <row r="516" spans="1:8" ht="14.25" customHeight="1">
      <c r="A516" s="150">
        <v>44908</v>
      </c>
      <c r="B516" s="103" t="s">
        <v>1037</v>
      </c>
      <c r="C516" s="103" t="s">
        <v>1038</v>
      </c>
      <c r="D516" s="60">
        <v>589.11</v>
      </c>
      <c r="E516" s="60">
        <v>0</v>
      </c>
      <c r="F516" s="60">
        <f t="shared" si="6"/>
        <v>8337963.599999995</v>
      </c>
      <c r="G516" s="83" t="s">
        <v>65</v>
      </c>
      <c r="H516" s="103" t="s">
        <v>1039</v>
      </c>
    </row>
    <row r="517" spans="1:8" ht="14.25" customHeight="1">
      <c r="A517" s="151">
        <v>44908</v>
      </c>
      <c r="B517" s="104" t="s">
        <v>1040</v>
      </c>
      <c r="C517" s="104" t="s">
        <v>1041</v>
      </c>
      <c r="D517" s="105">
        <v>567.14</v>
      </c>
      <c r="E517" s="105">
        <v>0</v>
      </c>
      <c r="F517" s="60">
        <f t="shared" si="6"/>
        <v>8338552.7099999953</v>
      </c>
      <c r="G517" s="106" t="s">
        <v>65</v>
      </c>
      <c r="H517" s="104" t="s">
        <v>1042</v>
      </c>
    </row>
    <row r="518" spans="1:8" ht="14.25" customHeight="1">
      <c r="A518" s="150">
        <v>44908</v>
      </c>
      <c r="B518" s="103" t="s">
        <v>1043</v>
      </c>
      <c r="C518" s="103" t="s">
        <v>1044</v>
      </c>
      <c r="D518" s="60">
        <v>364.09</v>
      </c>
      <c r="E518" s="60">
        <v>0</v>
      </c>
      <c r="F518" s="60">
        <f t="shared" si="6"/>
        <v>8339119.849999995</v>
      </c>
      <c r="G518" s="83" t="s">
        <v>65</v>
      </c>
      <c r="H518" s="103" t="s">
        <v>1045</v>
      </c>
    </row>
    <row r="519" spans="1:8" ht="14.25" customHeight="1">
      <c r="A519" s="151">
        <v>44908</v>
      </c>
      <c r="B519" s="104" t="s">
        <v>1046</v>
      </c>
      <c r="C519" s="104" t="s">
        <v>1047</v>
      </c>
      <c r="D519" s="105">
        <v>357.1</v>
      </c>
      <c r="E519" s="105">
        <v>0</v>
      </c>
      <c r="F519" s="60">
        <f t="shared" si="6"/>
        <v>8339483.9399999948</v>
      </c>
      <c r="G519" s="106" t="s">
        <v>65</v>
      </c>
      <c r="H519" s="104" t="s">
        <v>1048</v>
      </c>
    </row>
    <row r="520" spans="1:8" ht="14.25" customHeight="1">
      <c r="A520" s="150">
        <v>44908</v>
      </c>
      <c r="B520" s="103" t="s">
        <v>1049</v>
      </c>
      <c r="C520" s="103" t="s">
        <v>1050</v>
      </c>
      <c r="D520" s="60">
        <v>324</v>
      </c>
      <c r="E520" s="60">
        <v>0</v>
      </c>
      <c r="F520" s="60">
        <f t="shared" si="6"/>
        <v>8339841.0399999944</v>
      </c>
      <c r="G520" s="83" t="s">
        <v>65</v>
      </c>
      <c r="H520" s="103" t="s">
        <v>1051</v>
      </c>
    </row>
    <row r="521" spans="1:8" ht="14.25" customHeight="1">
      <c r="A521" s="151">
        <v>44908</v>
      </c>
      <c r="B521" s="104" t="s">
        <v>1052</v>
      </c>
      <c r="C521" s="104" t="s">
        <v>1053</v>
      </c>
      <c r="D521" s="105">
        <v>243</v>
      </c>
      <c r="E521" s="105">
        <v>0</v>
      </c>
      <c r="F521" s="60">
        <f t="shared" si="6"/>
        <v>8340165.0399999944</v>
      </c>
      <c r="G521" s="106" t="s">
        <v>65</v>
      </c>
      <c r="H521" s="104" t="s">
        <v>1054</v>
      </c>
    </row>
    <row r="522" spans="1:8" ht="14.25" customHeight="1">
      <c r="A522" s="150">
        <v>44908</v>
      </c>
      <c r="B522" s="103" t="s">
        <v>1055</v>
      </c>
      <c r="C522" s="103" t="s">
        <v>1056</v>
      </c>
      <c r="D522" s="60">
        <v>236.45</v>
      </c>
      <c r="E522" s="60">
        <v>0</v>
      </c>
      <c r="F522" s="60">
        <f t="shared" si="6"/>
        <v>8340408.0399999944</v>
      </c>
      <c r="G522" s="83" t="s">
        <v>65</v>
      </c>
      <c r="H522" s="103" t="s">
        <v>1057</v>
      </c>
    </row>
    <row r="523" spans="1:8" ht="14.25" customHeight="1">
      <c r="A523" s="151">
        <v>44908</v>
      </c>
      <c r="B523" s="104" t="s">
        <v>1058</v>
      </c>
      <c r="C523" s="104" t="s">
        <v>1059</v>
      </c>
      <c r="D523" s="105">
        <v>225</v>
      </c>
      <c r="E523" s="105">
        <v>0</v>
      </c>
      <c r="F523" s="60">
        <f t="shared" si="6"/>
        <v>8340644.4899999946</v>
      </c>
      <c r="G523" s="106" t="s">
        <v>65</v>
      </c>
      <c r="H523" s="104" t="s">
        <v>1060</v>
      </c>
    </row>
    <row r="524" spans="1:8" ht="14.25" customHeight="1">
      <c r="A524" s="150">
        <v>44908</v>
      </c>
      <c r="B524" s="103" t="s">
        <v>1061</v>
      </c>
      <c r="C524" s="103" t="s">
        <v>1062</v>
      </c>
      <c r="D524" s="60">
        <v>212.68</v>
      </c>
      <c r="E524" s="60">
        <v>0</v>
      </c>
      <c r="F524" s="60">
        <f t="shared" si="6"/>
        <v>8340869.4899999946</v>
      </c>
      <c r="G524" s="83" t="s">
        <v>65</v>
      </c>
      <c r="H524" s="103" t="s">
        <v>1063</v>
      </c>
    </row>
    <row r="525" spans="1:8" ht="14.25" customHeight="1">
      <c r="A525" s="151">
        <v>44908</v>
      </c>
      <c r="B525" s="104" t="s">
        <v>1064</v>
      </c>
      <c r="C525" s="104" t="s">
        <v>1065</v>
      </c>
      <c r="D525" s="105">
        <v>202.5</v>
      </c>
      <c r="E525" s="105">
        <v>0</v>
      </c>
      <c r="F525" s="60">
        <f t="shared" si="6"/>
        <v>8341082.1699999943</v>
      </c>
      <c r="G525" s="106" t="s">
        <v>65</v>
      </c>
      <c r="H525" s="104" t="s">
        <v>1066</v>
      </c>
    </row>
    <row r="526" spans="1:8" ht="14.25" customHeight="1">
      <c r="A526" s="150">
        <v>44908</v>
      </c>
      <c r="B526" s="103" t="s">
        <v>1067</v>
      </c>
      <c r="C526" s="103" t="s">
        <v>1068</v>
      </c>
      <c r="D526" s="60">
        <v>195.45</v>
      </c>
      <c r="E526" s="60">
        <v>0</v>
      </c>
      <c r="F526" s="60">
        <f t="shared" si="6"/>
        <v>8341284.6699999943</v>
      </c>
      <c r="G526" s="83" t="s">
        <v>65</v>
      </c>
      <c r="H526" s="103" t="s">
        <v>1069</v>
      </c>
    </row>
    <row r="527" spans="1:8" ht="14.25" customHeight="1">
      <c r="A527" s="151">
        <v>44908</v>
      </c>
      <c r="B527" s="104" t="s">
        <v>1070</v>
      </c>
      <c r="C527" s="104" t="s">
        <v>1071</v>
      </c>
      <c r="D527" s="105">
        <v>170.54</v>
      </c>
      <c r="E527" s="105">
        <v>0</v>
      </c>
      <c r="F527" s="60">
        <f t="shared" si="6"/>
        <v>8341480.1199999945</v>
      </c>
      <c r="G527" s="106" t="s">
        <v>65</v>
      </c>
      <c r="H527" s="104" t="s">
        <v>1072</v>
      </c>
    </row>
    <row r="528" spans="1:8" ht="14.25" customHeight="1">
      <c r="A528" s="150">
        <v>44908</v>
      </c>
      <c r="B528" s="103" t="s">
        <v>1073</v>
      </c>
      <c r="C528" s="103" t="s">
        <v>1074</v>
      </c>
      <c r="D528" s="60">
        <v>162</v>
      </c>
      <c r="E528" s="60">
        <v>0</v>
      </c>
      <c r="F528" s="60">
        <f t="shared" si="6"/>
        <v>8341650.6599999946</v>
      </c>
      <c r="G528" s="83" t="s">
        <v>65</v>
      </c>
      <c r="H528" s="103" t="s">
        <v>1075</v>
      </c>
    </row>
    <row r="529" spans="1:8" ht="14.25" customHeight="1">
      <c r="A529" s="151">
        <v>44908</v>
      </c>
      <c r="B529" s="104" t="s">
        <v>1076</v>
      </c>
      <c r="C529" s="104" t="s">
        <v>1077</v>
      </c>
      <c r="D529" s="105">
        <v>25.43</v>
      </c>
      <c r="E529" s="105">
        <v>0</v>
      </c>
      <c r="F529" s="60">
        <f t="shared" si="6"/>
        <v>8341812.6599999946</v>
      </c>
      <c r="G529" s="106" t="s">
        <v>65</v>
      </c>
      <c r="H529" s="104" t="s">
        <v>1078</v>
      </c>
    </row>
    <row r="530" spans="1:8" ht="14.25" customHeight="1">
      <c r="A530" s="150">
        <v>44908</v>
      </c>
      <c r="B530" s="103" t="s">
        <v>1079</v>
      </c>
      <c r="C530" s="103" t="s">
        <v>1080</v>
      </c>
      <c r="D530" s="60">
        <v>101.7</v>
      </c>
      <c r="E530" s="60">
        <v>0</v>
      </c>
      <c r="F530" s="60">
        <f t="shared" si="6"/>
        <v>8341838.0899999943</v>
      </c>
      <c r="G530" s="83" t="s">
        <v>65</v>
      </c>
      <c r="H530" s="103" t="s">
        <v>1081</v>
      </c>
    </row>
    <row r="531" spans="1:8" ht="14.25" customHeight="1">
      <c r="A531" s="151">
        <v>44908</v>
      </c>
      <c r="B531" s="104" t="s">
        <v>1082</v>
      </c>
      <c r="C531" s="104" t="s">
        <v>1083</v>
      </c>
      <c r="D531" s="105">
        <v>84.75</v>
      </c>
      <c r="E531" s="105">
        <v>0</v>
      </c>
      <c r="F531" s="60">
        <f t="shared" si="6"/>
        <v>8341939.7899999944</v>
      </c>
      <c r="G531" s="106" t="s">
        <v>65</v>
      </c>
      <c r="H531" s="104" t="s">
        <v>1084</v>
      </c>
    </row>
    <row r="532" spans="1:8" ht="14.25" customHeight="1">
      <c r="A532" s="150">
        <v>44908</v>
      </c>
      <c r="B532" s="103" t="s">
        <v>1085</v>
      </c>
      <c r="C532" s="103" t="s">
        <v>1086</v>
      </c>
      <c r="D532" s="60">
        <v>63</v>
      </c>
      <c r="E532" s="60">
        <v>0</v>
      </c>
      <c r="F532" s="60">
        <f t="shared" si="6"/>
        <v>8342024.5399999944</v>
      </c>
      <c r="G532" s="83" t="s">
        <v>65</v>
      </c>
      <c r="H532" s="103" t="s">
        <v>1087</v>
      </c>
    </row>
    <row r="533" spans="1:8" ht="14.25" customHeight="1">
      <c r="A533" s="151">
        <v>44907</v>
      </c>
      <c r="B533" s="104" t="s">
        <v>71</v>
      </c>
      <c r="C533" s="104" t="s">
        <v>41</v>
      </c>
      <c r="D533" s="105">
        <v>4921.3599999999997</v>
      </c>
      <c r="E533" s="105">
        <v>0</v>
      </c>
      <c r="F533" s="60">
        <f t="shared" si="6"/>
        <v>8342087.5399999944</v>
      </c>
      <c r="G533" s="106" t="s">
        <v>65</v>
      </c>
      <c r="H533" s="104" t="s">
        <v>72</v>
      </c>
    </row>
    <row r="534" spans="1:8" ht="14.25" customHeight="1">
      <c r="A534" s="150">
        <v>44907</v>
      </c>
      <c r="B534" s="103" t="s">
        <v>1088</v>
      </c>
      <c r="C534" s="103" t="s">
        <v>81</v>
      </c>
      <c r="D534" s="60">
        <v>500</v>
      </c>
      <c r="E534" s="60">
        <v>0</v>
      </c>
      <c r="F534" s="60">
        <f t="shared" si="6"/>
        <v>8347008.8999999948</v>
      </c>
      <c r="G534" s="83" t="s">
        <v>65</v>
      </c>
      <c r="H534" s="103" t="s">
        <v>82</v>
      </c>
    </row>
    <row r="535" spans="1:8" ht="14.25" customHeight="1">
      <c r="A535" s="151">
        <v>44907</v>
      </c>
      <c r="B535" s="104" t="s">
        <v>1089</v>
      </c>
      <c r="C535" s="104" t="s">
        <v>68</v>
      </c>
      <c r="D535" s="105">
        <v>42000</v>
      </c>
      <c r="E535" s="105">
        <v>0</v>
      </c>
      <c r="F535" s="60">
        <f t="shared" si="6"/>
        <v>8347508.8999999948</v>
      </c>
      <c r="G535" s="106" t="s">
        <v>65</v>
      </c>
      <c r="H535" s="104" t="s">
        <v>1090</v>
      </c>
    </row>
    <row r="536" spans="1:8" ht="14.25" customHeight="1">
      <c r="A536" s="150">
        <v>44907</v>
      </c>
      <c r="B536" s="103" t="s">
        <v>1088</v>
      </c>
      <c r="C536" s="103" t="s">
        <v>81</v>
      </c>
      <c r="D536" s="60">
        <v>500</v>
      </c>
      <c r="E536" s="60">
        <v>0</v>
      </c>
      <c r="F536" s="60">
        <f t="shared" si="6"/>
        <v>8389508.8999999948</v>
      </c>
      <c r="G536" s="83" t="s">
        <v>65</v>
      </c>
      <c r="H536" s="103" t="s">
        <v>82</v>
      </c>
    </row>
    <row r="537" spans="1:8" ht="14.25" customHeight="1">
      <c r="A537" s="151">
        <v>44907</v>
      </c>
      <c r="B537" s="104" t="s">
        <v>1091</v>
      </c>
      <c r="C537" s="104" t="s">
        <v>68</v>
      </c>
      <c r="D537" s="105">
        <v>56500</v>
      </c>
      <c r="E537" s="105">
        <v>0</v>
      </c>
      <c r="F537" s="60">
        <f t="shared" si="6"/>
        <v>8390008.8999999948</v>
      </c>
      <c r="G537" s="106" t="s">
        <v>65</v>
      </c>
      <c r="H537" s="104" t="s">
        <v>537</v>
      </c>
    </row>
    <row r="538" spans="1:8" ht="14.25" customHeight="1">
      <c r="A538" s="150">
        <v>44907</v>
      </c>
      <c r="B538" s="103" t="s">
        <v>1088</v>
      </c>
      <c r="C538" s="103" t="s">
        <v>81</v>
      </c>
      <c r="D538" s="60">
        <v>500</v>
      </c>
      <c r="E538" s="60">
        <v>0</v>
      </c>
      <c r="F538" s="60">
        <f t="shared" si="6"/>
        <v>8446508.8999999948</v>
      </c>
      <c r="G538" s="83" t="s">
        <v>65</v>
      </c>
      <c r="H538" s="103" t="s">
        <v>82</v>
      </c>
    </row>
    <row r="539" spans="1:8" ht="14.25" customHeight="1">
      <c r="A539" s="151">
        <v>44907</v>
      </c>
      <c r="B539" s="104" t="s">
        <v>1092</v>
      </c>
      <c r="C539" s="104" t="s">
        <v>68</v>
      </c>
      <c r="D539" s="105">
        <v>67800</v>
      </c>
      <c r="E539" s="105">
        <v>0</v>
      </c>
      <c r="F539" s="60">
        <f t="shared" si="6"/>
        <v>8447008.8999999948</v>
      </c>
      <c r="G539" s="106" t="s">
        <v>65</v>
      </c>
      <c r="H539" s="104" t="s">
        <v>537</v>
      </c>
    </row>
    <row r="540" spans="1:8" ht="14.25" customHeight="1">
      <c r="A540" s="150">
        <v>44907</v>
      </c>
      <c r="B540" s="103" t="s">
        <v>1093</v>
      </c>
      <c r="C540" s="103" t="s">
        <v>76</v>
      </c>
      <c r="D540" s="60">
        <v>0</v>
      </c>
      <c r="E540" s="60">
        <v>230000</v>
      </c>
      <c r="F540" s="60">
        <f t="shared" si="6"/>
        <v>8514808.8999999948</v>
      </c>
      <c r="G540" s="83" t="s">
        <v>1094</v>
      </c>
      <c r="H540" s="103" t="s">
        <v>77</v>
      </c>
    </row>
    <row r="541" spans="1:8" ht="14.25" customHeight="1">
      <c r="A541" s="151">
        <v>44904</v>
      </c>
      <c r="B541" s="104" t="s">
        <v>71</v>
      </c>
      <c r="C541" s="104" t="s">
        <v>41</v>
      </c>
      <c r="D541" s="105">
        <v>55656.36</v>
      </c>
      <c r="E541" s="105">
        <v>0</v>
      </c>
      <c r="F541" s="60">
        <f t="shared" si="6"/>
        <v>8284808.8999999957</v>
      </c>
      <c r="G541" s="106" t="s">
        <v>65</v>
      </c>
      <c r="H541" s="104" t="s">
        <v>72</v>
      </c>
    </row>
    <row r="542" spans="1:8" ht="14.25" customHeight="1">
      <c r="A542" s="150">
        <v>44904</v>
      </c>
      <c r="B542" s="103" t="s">
        <v>1095</v>
      </c>
      <c r="C542" s="103" t="s">
        <v>30</v>
      </c>
      <c r="D542" s="60">
        <v>5500000</v>
      </c>
      <c r="E542" s="60">
        <v>0</v>
      </c>
      <c r="F542" s="60">
        <f t="shared" si="6"/>
        <v>8340465.2599999961</v>
      </c>
      <c r="G542" s="83" t="s">
        <v>1096</v>
      </c>
      <c r="H542" s="103" t="s">
        <v>67</v>
      </c>
    </row>
    <row r="543" spans="1:8" ht="14.25" customHeight="1">
      <c r="A543" s="151">
        <v>44904</v>
      </c>
      <c r="B543" s="104" t="s">
        <v>1097</v>
      </c>
      <c r="C543" s="104" t="s">
        <v>81</v>
      </c>
      <c r="D543" s="105">
        <v>500</v>
      </c>
      <c r="E543" s="105">
        <v>0</v>
      </c>
      <c r="F543" s="60">
        <f t="shared" si="6"/>
        <v>13840465.259999996</v>
      </c>
      <c r="G543" s="106" t="s">
        <v>65</v>
      </c>
      <c r="H543" s="104" t="s">
        <v>82</v>
      </c>
    </row>
    <row r="544" spans="1:8" ht="14.25" customHeight="1">
      <c r="A544" s="150">
        <v>44904</v>
      </c>
      <c r="B544" s="103" t="s">
        <v>1098</v>
      </c>
      <c r="C544" s="103" t="s">
        <v>68</v>
      </c>
      <c r="D544" s="60">
        <v>64849.49</v>
      </c>
      <c r="E544" s="60">
        <v>0</v>
      </c>
      <c r="F544" s="60">
        <f t="shared" si="6"/>
        <v>13840965.259999996</v>
      </c>
      <c r="G544" s="83" t="s">
        <v>65</v>
      </c>
      <c r="H544" s="103" t="s">
        <v>117</v>
      </c>
    </row>
    <row r="545" spans="1:8" ht="14.25" customHeight="1">
      <c r="A545" s="151">
        <v>44904</v>
      </c>
      <c r="B545" s="104" t="s">
        <v>1097</v>
      </c>
      <c r="C545" s="104" t="s">
        <v>81</v>
      </c>
      <c r="D545" s="105">
        <v>500</v>
      </c>
      <c r="E545" s="105">
        <v>0</v>
      </c>
      <c r="F545" s="60">
        <f t="shared" si="6"/>
        <v>13905814.749999996</v>
      </c>
      <c r="G545" s="106" t="s">
        <v>65</v>
      </c>
      <c r="H545" s="104" t="s">
        <v>82</v>
      </c>
    </row>
    <row r="546" spans="1:8" ht="14.25" customHeight="1">
      <c r="A546" s="150">
        <v>44904</v>
      </c>
      <c r="B546" s="103" t="s">
        <v>1099</v>
      </c>
      <c r="C546" s="103" t="s">
        <v>68</v>
      </c>
      <c r="D546" s="60">
        <v>1660068</v>
      </c>
      <c r="E546" s="60">
        <v>0</v>
      </c>
      <c r="F546" s="60">
        <f t="shared" si="6"/>
        <v>13906314.749999996</v>
      </c>
      <c r="G546" s="83" t="s">
        <v>65</v>
      </c>
      <c r="H546" s="103" t="s">
        <v>1100</v>
      </c>
    </row>
    <row r="547" spans="1:8" ht="14.25" customHeight="1">
      <c r="A547" s="151">
        <v>44904</v>
      </c>
      <c r="B547" s="104" t="s">
        <v>1097</v>
      </c>
      <c r="C547" s="104" t="s">
        <v>81</v>
      </c>
      <c r="D547" s="105">
        <v>500</v>
      </c>
      <c r="E547" s="105">
        <v>0</v>
      </c>
      <c r="F547" s="60">
        <f t="shared" si="6"/>
        <v>15566382.749999996</v>
      </c>
      <c r="G547" s="106" t="s">
        <v>65</v>
      </c>
      <c r="H547" s="104" t="s">
        <v>82</v>
      </c>
    </row>
    <row r="548" spans="1:8" ht="14.25" customHeight="1">
      <c r="A548" s="150">
        <v>44904</v>
      </c>
      <c r="B548" s="103" t="s">
        <v>1101</v>
      </c>
      <c r="C548" s="103" t="s">
        <v>68</v>
      </c>
      <c r="D548" s="60">
        <v>3000000</v>
      </c>
      <c r="E548" s="60">
        <v>0</v>
      </c>
      <c r="F548" s="60">
        <f t="shared" si="6"/>
        <v>15566882.749999996</v>
      </c>
      <c r="G548" s="83" t="s">
        <v>65</v>
      </c>
      <c r="H548" s="103" t="s">
        <v>83</v>
      </c>
    </row>
    <row r="549" spans="1:8" ht="14.25" customHeight="1">
      <c r="A549" s="151">
        <v>44904</v>
      </c>
      <c r="B549" s="104" t="s">
        <v>1102</v>
      </c>
      <c r="C549" s="104" t="s">
        <v>32</v>
      </c>
      <c r="D549" s="105">
        <v>0</v>
      </c>
      <c r="E549" s="105">
        <v>10000000</v>
      </c>
      <c r="F549" s="60">
        <f t="shared" si="6"/>
        <v>18566882.749999996</v>
      </c>
      <c r="G549" s="106" t="s">
        <v>1103</v>
      </c>
      <c r="H549" s="104" t="s">
        <v>69</v>
      </c>
    </row>
    <row r="550" spans="1:8" ht="14.25" customHeight="1">
      <c r="A550" s="150">
        <v>44904</v>
      </c>
      <c r="B550" s="103" t="s">
        <v>1104</v>
      </c>
      <c r="C550" s="103" t="s">
        <v>81</v>
      </c>
      <c r="D550" s="60">
        <v>500</v>
      </c>
      <c r="E550" s="60">
        <v>0</v>
      </c>
      <c r="F550" s="60">
        <f t="shared" si="6"/>
        <v>8566882.7499999963</v>
      </c>
      <c r="G550" s="83" t="s">
        <v>65</v>
      </c>
      <c r="H550" s="103" t="s">
        <v>82</v>
      </c>
    </row>
    <row r="551" spans="1:8" ht="14.25" customHeight="1">
      <c r="A551" s="151">
        <v>44904</v>
      </c>
      <c r="B551" s="104" t="s">
        <v>1105</v>
      </c>
      <c r="C551" s="104" t="s">
        <v>68</v>
      </c>
      <c r="D551" s="105">
        <v>40500</v>
      </c>
      <c r="E551" s="105">
        <v>0</v>
      </c>
      <c r="F551" s="60">
        <f t="shared" si="6"/>
        <v>8567382.7499999963</v>
      </c>
      <c r="G551" s="106" t="s">
        <v>65</v>
      </c>
      <c r="H551" s="104" t="s">
        <v>69</v>
      </c>
    </row>
    <row r="552" spans="1:8" ht="14.25" customHeight="1">
      <c r="A552" s="150">
        <v>44904</v>
      </c>
      <c r="B552" s="103" t="s">
        <v>1104</v>
      </c>
      <c r="C552" s="103" t="s">
        <v>81</v>
      </c>
      <c r="D552" s="60">
        <v>500</v>
      </c>
      <c r="E552" s="60">
        <v>0</v>
      </c>
      <c r="F552" s="60">
        <f t="shared" si="6"/>
        <v>8607882.7499999963</v>
      </c>
      <c r="G552" s="83" t="s">
        <v>65</v>
      </c>
      <c r="H552" s="103" t="s">
        <v>82</v>
      </c>
    </row>
    <row r="553" spans="1:8" ht="14.25" customHeight="1">
      <c r="A553" s="151">
        <v>44904</v>
      </c>
      <c r="B553" s="104" t="s">
        <v>1106</v>
      </c>
      <c r="C553" s="104" t="s">
        <v>68</v>
      </c>
      <c r="D553" s="105">
        <v>22600</v>
      </c>
      <c r="E553" s="105">
        <v>0</v>
      </c>
      <c r="F553" s="60">
        <f t="shared" si="6"/>
        <v>8608382.7499999963</v>
      </c>
      <c r="G553" s="106" t="s">
        <v>65</v>
      </c>
      <c r="H553" s="104" t="s">
        <v>69</v>
      </c>
    </row>
    <row r="554" spans="1:8" ht="14.25" customHeight="1">
      <c r="A554" s="150">
        <v>44904</v>
      </c>
      <c r="B554" s="103" t="s">
        <v>1104</v>
      </c>
      <c r="C554" s="103" t="s">
        <v>81</v>
      </c>
      <c r="D554" s="60">
        <v>500</v>
      </c>
      <c r="E554" s="60">
        <v>0</v>
      </c>
      <c r="F554" s="60">
        <f t="shared" si="6"/>
        <v>8630982.7499999963</v>
      </c>
      <c r="G554" s="83" t="s">
        <v>65</v>
      </c>
      <c r="H554" s="103" t="s">
        <v>82</v>
      </c>
    </row>
    <row r="555" spans="1:8" ht="14.25" customHeight="1">
      <c r="A555" s="151">
        <v>44904</v>
      </c>
      <c r="B555" s="104" t="s">
        <v>1107</v>
      </c>
      <c r="C555" s="104" t="s">
        <v>68</v>
      </c>
      <c r="D555" s="105">
        <v>48551.7</v>
      </c>
      <c r="E555" s="105">
        <v>0</v>
      </c>
      <c r="F555" s="60">
        <f t="shared" si="6"/>
        <v>8631482.7499999963</v>
      </c>
      <c r="G555" s="106" t="s">
        <v>65</v>
      </c>
      <c r="H555" s="104" t="s">
        <v>69</v>
      </c>
    </row>
    <row r="556" spans="1:8" ht="14.25" customHeight="1">
      <c r="A556" s="150">
        <v>44904</v>
      </c>
      <c r="B556" s="103" t="s">
        <v>1104</v>
      </c>
      <c r="C556" s="103" t="s">
        <v>81</v>
      </c>
      <c r="D556" s="60">
        <v>500</v>
      </c>
      <c r="E556" s="60">
        <v>0</v>
      </c>
      <c r="F556" s="60">
        <f t="shared" si="6"/>
        <v>8680034.4499999955</v>
      </c>
      <c r="G556" s="83" t="s">
        <v>65</v>
      </c>
      <c r="H556" s="103" t="s">
        <v>82</v>
      </c>
    </row>
    <row r="557" spans="1:8" ht="14.25" customHeight="1">
      <c r="A557" s="151">
        <v>44904</v>
      </c>
      <c r="B557" s="104" t="s">
        <v>1108</v>
      </c>
      <c r="C557" s="104" t="s">
        <v>68</v>
      </c>
      <c r="D557" s="105">
        <v>56500</v>
      </c>
      <c r="E557" s="105">
        <v>0</v>
      </c>
      <c r="F557" s="60">
        <f t="shared" si="6"/>
        <v>8680534.4499999955</v>
      </c>
      <c r="G557" s="106" t="s">
        <v>65</v>
      </c>
      <c r="H557" s="104" t="s">
        <v>69</v>
      </c>
    </row>
    <row r="558" spans="1:8" ht="14.25" customHeight="1">
      <c r="A558" s="150">
        <v>44904</v>
      </c>
      <c r="B558" s="103" t="s">
        <v>1104</v>
      </c>
      <c r="C558" s="103" t="s">
        <v>81</v>
      </c>
      <c r="D558" s="60">
        <v>500</v>
      </c>
      <c r="E558" s="60">
        <v>0</v>
      </c>
      <c r="F558" s="60">
        <f t="shared" si="6"/>
        <v>8737034.4499999955</v>
      </c>
      <c r="G558" s="83" t="s">
        <v>65</v>
      </c>
      <c r="H558" s="103" t="s">
        <v>82</v>
      </c>
    </row>
    <row r="559" spans="1:8" ht="14.25" customHeight="1">
      <c r="A559" s="151">
        <v>44904</v>
      </c>
      <c r="B559" s="104" t="s">
        <v>1109</v>
      </c>
      <c r="C559" s="104" t="s">
        <v>68</v>
      </c>
      <c r="D559" s="105">
        <v>56500</v>
      </c>
      <c r="E559" s="105">
        <v>0</v>
      </c>
      <c r="F559" s="60">
        <f t="shared" si="6"/>
        <v>8737534.4499999955</v>
      </c>
      <c r="G559" s="106" t="s">
        <v>65</v>
      </c>
      <c r="H559" s="104" t="s">
        <v>69</v>
      </c>
    </row>
    <row r="560" spans="1:8" ht="14.25" customHeight="1">
      <c r="A560" s="150">
        <v>44904</v>
      </c>
      <c r="B560" s="103" t="s">
        <v>1104</v>
      </c>
      <c r="C560" s="103" t="s">
        <v>81</v>
      </c>
      <c r="D560" s="60">
        <v>500</v>
      </c>
      <c r="E560" s="60">
        <v>0</v>
      </c>
      <c r="F560" s="60">
        <f t="shared" ref="F560:F623" si="7">+F561+E560-D560</f>
        <v>8794034.4499999955</v>
      </c>
      <c r="G560" s="83" t="s">
        <v>65</v>
      </c>
      <c r="H560" s="103" t="s">
        <v>82</v>
      </c>
    </row>
    <row r="561" spans="1:8" ht="14.25" customHeight="1">
      <c r="A561" s="151">
        <v>44904</v>
      </c>
      <c r="B561" s="104" t="s">
        <v>1110</v>
      </c>
      <c r="C561" s="104" t="s">
        <v>68</v>
      </c>
      <c r="D561" s="105">
        <v>90400</v>
      </c>
      <c r="E561" s="105">
        <v>0</v>
      </c>
      <c r="F561" s="60">
        <f t="shared" si="7"/>
        <v>8794534.4499999955</v>
      </c>
      <c r="G561" s="106" t="s">
        <v>65</v>
      </c>
      <c r="H561" s="104" t="s">
        <v>69</v>
      </c>
    </row>
    <row r="562" spans="1:8" ht="14.25" customHeight="1">
      <c r="A562" s="150">
        <v>44904</v>
      </c>
      <c r="B562" s="103" t="s">
        <v>1104</v>
      </c>
      <c r="C562" s="103" t="s">
        <v>81</v>
      </c>
      <c r="D562" s="60">
        <v>500</v>
      </c>
      <c r="E562" s="60">
        <v>0</v>
      </c>
      <c r="F562" s="60">
        <f t="shared" si="7"/>
        <v>8884934.4499999955</v>
      </c>
      <c r="G562" s="83" t="s">
        <v>65</v>
      </c>
      <c r="H562" s="103" t="s">
        <v>82</v>
      </c>
    </row>
    <row r="563" spans="1:8" ht="14.25" customHeight="1">
      <c r="A563" s="151">
        <v>44904</v>
      </c>
      <c r="B563" s="104" t="s">
        <v>1111</v>
      </c>
      <c r="C563" s="104" t="s">
        <v>68</v>
      </c>
      <c r="D563" s="105">
        <v>54000</v>
      </c>
      <c r="E563" s="105">
        <v>0</v>
      </c>
      <c r="F563" s="60">
        <f t="shared" si="7"/>
        <v>8885434.4499999955</v>
      </c>
      <c r="G563" s="106" t="s">
        <v>65</v>
      </c>
      <c r="H563" s="104" t="s">
        <v>69</v>
      </c>
    </row>
    <row r="564" spans="1:8" ht="14.25" customHeight="1">
      <c r="A564" s="150">
        <v>44904</v>
      </c>
      <c r="B564" s="103" t="s">
        <v>1104</v>
      </c>
      <c r="C564" s="103" t="s">
        <v>81</v>
      </c>
      <c r="D564" s="60">
        <v>500</v>
      </c>
      <c r="E564" s="60">
        <v>0</v>
      </c>
      <c r="F564" s="60">
        <f t="shared" si="7"/>
        <v>8939434.4499999955</v>
      </c>
      <c r="G564" s="83" t="s">
        <v>65</v>
      </c>
      <c r="H564" s="103" t="s">
        <v>82</v>
      </c>
    </row>
    <row r="565" spans="1:8" ht="14.25" customHeight="1">
      <c r="A565" s="151">
        <v>44904</v>
      </c>
      <c r="B565" s="104" t="s">
        <v>1112</v>
      </c>
      <c r="C565" s="104" t="s">
        <v>68</v>
      </c>
      <c r="D565" s="105">
        <v>135000</v>
      </c>
      <c r="E565" s="105">
        <v>0</v>
      </c>
      <c r="F565" s="60">
        <f t="shared" si="7"/>
        <v>8939934.4499999955</v>
      </c>
      <c r="G565" s="106" t="s">
        <v>65</v>
      </c>
      <c r="H565" s="104" t="s">
        <v>69</v>
      </c>
    </row>
    <row r="566" spans="1:8" ht="14.25" customHeight="1">
      <c r="A566" s="150">
        <v>44904</v>
      </c>
      <c r="B566" s="103" t="s">
        <v>1113</v>
      </c>
      <c r="C566" s="103" t="s">
        <v>32</v>
      </c>
      <c r="D566" s="60">
        <v>0</v>
      </c>
      <c r="E566" s="60">
        <v>56500</v>
      </c>
      <c r="F566" s="60">
        <f t="shared" si="7"/>
        <v>9074934.4499999955</v>
      </c>
      <c r="G566" s="83" t="s">
        <v>65</v>
      </c>
      <c r="H566" s="103" t="s">
        <v>69</v>
      </c>
    </row>
    <row r="567" spans="1:8" ht="14.25" customHeight="1">
      <c r="A567" s="151">
        <v>44904</v>
      </c>
      <c r="B567" s="104" t="s">
        <v>1114</v>
      </c>
      <c r="C567" s="104" t="s">
        <v>27</v>
      </c>
      <c r="D567" s="105">
        <v>0</v>
      </c>
      <c r="E567" s="105">
        <v>19500</v>
      </c>
      <c r="F567" s="60">
        <f t="shared" si="7"/>
        <v>9018434.4499999955</v>
      </c>
      <c r="G567" s="106" t="s">
        <v>65</v>
      </c>
      <c r="H567" s="104" t="s">
        <v>69</v>
      </c>
    </row>
    <row r="568" spans="1:8" ht="14.25" customHeight="1">
      <c r="A568" s="150">
        <v>44904</v>
      </c>
      <c r="B568" s="103" t="s">
        <v>1115</v>
      </c>
      <c r="C568" s="103" t="s">
        <v>27</v>
      </c>
      <c r="D568" s="60">
        <v>0</v>
      </c>
      <c r="E568" s="60">
        <v>2400</v>
      </c>
      <c r="F568" s="60">
        <f t="shared" si="7"/>
        <v>8998934.4499999955</v>
      </c>
      <c r="G568" s="83" t="s">
        <v>65</v>
      </c>
      <c r="H568" s="103" t="s">
        <v>69</v>
      </c>
    </row>
    <row r="569" spans="1:8" ht="14.25" customHeight="1">
      <c r="A569" s="151">
        <v>44904</v>
      </c>
      <c r="B569" s="104" t="s">
        <v>1116</v>
      </c>
      <c r="C569" s="104" t="s">
        <v>27</v>
      </c>
      <c r="D569" s="105">
        <v>0</v>
      </c>
      <c r="E569" s="105">
        <v>250755</v>
      </c>
      <c r="F569" s="60">
        <f t="shared" si="7"/>
        <v>8996534.4499999955</v>
      </c>
      <c r="G569" s="106" t="s">
        <v>65</v>
      </c>
      <c r="H569" s="104" t="s">
        <v>69</v>
      </c>
    </row>
    <row r="570" spans="1:8" ht="14.25" customHeight="1">
      <c r="A570" s="150">
        <v>44904</v>
      </c>
      <c r="B570" s="103" t="s">
        <v>1117</v>
      </c>
      <c r="C570" s="103" t="s">
        <v>76</v>
      </c>
      <c r="D570" s="60">
        <v>0</v>
      </c>
      <c r="E570" s="60">
        <v>350000</v>
      </c>
      <c r="F570" s="60">
        <f t="shared" si="7"/>
        <v>8745779.4499999955</v>
      </c>
      <c r="G570" s="83" t="s">
        <v>1118</v>
      </c>
      <c r="H570" s="103" t="s">
        <v>77</v>
      </c>
    </row>
    <row r="571" spans="1:8" ht="14.25" customHeight="1">
      <c r="A571" s="151">
        <v>44903</v>
      </c>
      <c r="B571" s="104" t="s">
        <v>1119</v>
      </c>
      <c r="C571" s="104" t="s">
        <v>30</v>
      </c>
      <c r="D571" s="105">
        <v>1700000</v>
      </c>
      <c r="E571" s="105">
        <v>0</v>
      </c>
      <c r="F571" s="60">
        <f t="shared" si="7"/>
        <v>8395779.4499999955</v>
      </c>
      <c r="G571" s="106" t="s">
        <v>1120</v>
      </c>
      <c r="H571" s="104" t="s">
        <v>67</v>
      </c>
    </row>
    <row r="572" spans="1:8" ht="14.25" customHeight="1">
      <c r="A572" s="150">
        <v>44903</v>
      </c>
      <c r="B572" s="103" t="s">
        <v>1121</v>
      </c>
      <c r="C572" s="103" t="s">
        <v>81</v>
      </c>
      <c r="D572" s="60">
        <v>500</v>
      </c>
      <c r="E572" s="60">
        <v>0</v>
      </c>
      <c r="F572" s="60">
        <f t="shared" si="7"/>
        <v>10095779.449999996</v>
      </c>
      <c r="G572" s="83" t="s">
        <v>65</v>
      </c>
      <c r="H572" s="103" t="s">
        <v>82</v>
      </c>
    </row>
    <row r="573" spans="1:8" ht="14.25" customHeight="1">
      <c r="A573" s="151">
        <v>44903</v>
      </c>
      <c r="B573" s="104" t="s">
        <v>1122</v>
      </c>
      <c r="C573" s="104" t="s">
        <v>68</v>
      </c>
      <c r="D573" s="105">
        <v>28250</v>
      </c>
      <c r="E573" s="105">
        <v>0</v>
      </c>
      <c r="F573" s="60">
        <f t="shared" si="7"/>
        <v>10096279.449999996</v>
      </c>
      <c r="G573" s="106" t="s">
        <v>65</v>
      </c>
      <c r="H573" s="104" t="s">
        <v>69</v>
      </c>
    </row>
    <row r="574" spans="1:8" ht="14.25" customHeight="1">
      <c r="A574" s="150">
        <v>44903</v>
      </c>
      <c r="B574" s="103" t="s">
        <v>1121</v>
      </c>
      <c r="C574" s="103" t="s">
        <v>81</v>
      </c>
      <c r="D574" s="60">
        <v>500</v>
      </c>
      <c r="E574" s="60">
        <v>0</v>
      </c>
      <c r="F574" s="60">
        <f t="shared" si="7"/>
        <v>10124529.449999996</v>
      </c>
      <c r="G574" s="83" t="s">
        <v>65</v>
      </c>
      <c r="H574" s="103" t="s">
        <v>82</v>
      </c>
    </row>
    <row r="575" spans="1:8" ht="14.25" customHeight="1">
      <c r="A575" s="151">
        <v>44903</v>
      </c>
      <c r="B575" s="104" t="s">
        <v>1123</v>
      </c>
      <c r="C575" s="104" t="s">
        <v>68</v>
      </c>
      <c r="D575" s="105">
        <v>28250</v>
      </c>
      <c r="E575" s="105">
        <v>0</v>
      </c>
      <c r="F575" s="60">
        <f t="shared" si="7"/>
        <v>10125029.449999996</v>
      </c>
      <c r="G575" s="106" t="s">
        <v>65</v>
      </c>
      <c r="H575" s="104" t="s">
        <v>69</v>
      </c>
    </row>
    <row r="576" spans="1:8" ht="14.25" customHeight="1">
      <c r="A576" s="150">
        <v>44903</v>
      </c>
      <c r="B576" s="103" t="s">
        <v>1121</v>
      </c>
      <c r="C576" s="103" t="s">
        <v>81</v>
      </c>
      <c r="D576" s="60">
        <v>500</v>
      </c>
      <c r="E576" s="60">
        <v>0</v>
      </c>
      <c r="F576" s="60">
        <f t="shared" si="7"/>
        <v>10153279.449999996</v>
      </c>
      <c r="G576" s="83" t="s">
        <v>65</v>
      </c>
      <c r="H576" s="103" t="s">
        <v>82</v>
      </c>
    </row>
    <row r="577" spans="1:8" ht="14.25" customHeight="1">
      <c r="A577" s="151">
        <v>44903</v>
      </c>
      <c r="B577" s="104" t="s">
        <v>1124</v>
      </c>
      <c r="C577" s="104" t="s">
        <v>68</v>
      </c>
      <c r="D577" s="105">
        <v>28250</v>
      </c>
      <c r="E577" s="105">
        <v>0</v>
      </c>
      <c r="F577" s="60">
        <f t="shared" si="7"/>
        <v>10153779.449999996</v>
      </c>
      <c r="G577" s="106" t="s">
        <v>65</v>
      </c>
      <c r="H577" s="104" t="s">
        <v>69</v>
      </c>
    </row>
    <row r="578" spans="1:8" ht="14.25" customHeight="1">
      <c r="A578" s="150">
        <v>44903</v>
      </c>
      <c r="B578" s="103" t="s">
        <v>1121</v>
      </c>
      <c r="C578" s="103" t="s">
        <v>81</v>
      </c>
      <c r="D578" s="60">
        <v>500</v>
      </c>
      <c r="E578" s="60">
        <v>0</v>
      </c>
      <c r="F578" s="60">
        <f t="shared" si="7"/>
        <v>10182029.449999996</v>
      </c>
      <c r="G578" s="83" t="s">
        <v>65</v>
      </c>
      <c r="H578" s="103" t="s">
        <v>82</v>
      </c>
    </row>
    <row r="579" spans="1:8" ht="14.25" customHeight="1">
      <c r="A579" s="151">
        <v>44903</v>
      </c>
      <c r="B579" s="104" t="s">
        <v>1125</v>
      </c>
      <c r="C579" s="104" t="s">
        <v>68</v>
      </c>
      <c r="D579" s="105">
        <v>45200</v>
      </c>
      <c r="E579" s="105">
        <v>0</v>
      </c>
      <c r="F579" s="60">
        <f t="shared" si="7"/>
        <v>10182529.449999996</v>
      </c>
      <c r="G579" s="106" t="s">
        <v>65</v>
      </c>
      <c r="H579" s="104" t="s">
        <v>69</v>
      </c>
    </row>
    <row r="580" spans="1:8" ht="14.25" customHeight="1">
      <c r="A580" s="150">
        <v>44903</v>
      </c>
      <c r="B580" s="103" t="s">
        <v>1121</v>
      </c>
      <c r="C580" s="103" t="s">
        <v>81</v>
      </c>
      <c r="D580" s="60">
        <v>500</v>
      </c>
      <c r="E580" s="60">
        <v>0</v>
      </c>
      <c r="F580" s="60">
        <f t="shared" si="7"/>
        <v>10227729.449999996</v>
      </c>
      <c r="G580" s="83" t="s">
        <v>65</v>
      </c>
      <c r="H580" s="103" t="s">
        <v>82</v>
      </c>
    </row>
    <row r="581" spans="1:8" ht="14.25" customHeight="1">
      <c r="A581" s="151">
        <v>44903</v>
      </c>
      <c r="B581" s="104" t="s">
        <v>1126</v>
      </c>
      <c r="C581" s="104" t="s">
        <v>68</v>
      </c>
      <c r="D581" s="105">
        <v>67800</v>
      </c>
      <c r="E581" s="105">
        <v>0</v>
      </c>
      <c r="F581" s="60">
        <f t="shared" si="7"/>
        <v>10228229.449999996</v>
      </c>
      <c r="G581" s="106" t="s">
        <v>65</v>
      </c>
      <c r="H581" s="104" t="s">
        <v>69</v>
      </c>
    </row>
    <row r="582" spans="1:8" ht="14.25" customHeight="1">
      <c r="A582" s="150">
        <v>44903</v>
      </c>
      <c r="B582" s="103" t="s">
        <v>1121</v>
      </c>
      <c r="C582" s="103" t="s">
        <v>81</v>
      </c>
      <c r="D582" s="60">
        <v>500</v>
      </c>
      <c r="E582" s="60">
        <v>0</v>
      </c>
      <c r="F582" s="60">
        <f t="shared" si="7"/>
        <v>10296029.449999996</v>
      </c>
      <c r="G582" s="83" t="s">
        <v>65</v>
      </c>
      <c r="H582" s="103" t="s">
        <v>82</v>
      </c>
    </row>
    <row r="583" spans="1:8" ht="14.25" customHeight="1">
      <c r="A583" s="151">
        <v>44903</v>
      </c>
      <c r="B583" s="104" t="s">
        <v>1127</v>
      </c>
      <c r="C583" s="104" t="s">
        <v>68</v>
      </c>
      <c r="D583" s="105">
        <v>33900</v>
      </c>
      <c r="E583" s="105">
        <v>0</v>
      </c>
      <c r="F583" s="60">
        <f t="shared" si="7"/>
        <v>10296529.449999996</v>
      </c>
      <c r="G583" s="106" t="s">
        <v>65</v>
      </c>
      <c r="H583" s="104" t="s">
        <v>69</v>
      </c>
    </row>
    <row r="584" spans="1:8" ht="14.25" customHeight="1">
      <c r="A584" s="150">
        <v>44903</v>
      </c>
      <c r="B584" s="103" t="s">
        <v>1121</v>
      </c>
      <c r="C584" s="103" t="s">
        <v>81</v>
      </c>
      <c r="D584" s="60">
        <v>500</v>
      </c>
      <c r="E584" s="60">
        <v>0</v>
      </c>
      <c r="F584" s="60">
        <f t="shared" si="7"/>
        <v>10330429.449999996</v>
      </c>
      <c r="G584" s="83" t="s">
        <v>65</v>
      </c>
      <c r="H584" s="103" t="s">
        <v>82</v>
      </c>
    </row>
    <row r="585" spans="1:8" ht="14.25" customHeight="1">
      <c r="A585" s="151">
        <v>44903</v>
      </c>
      <c r="B585" s="104" t="s">
        <v>1128</v>
      </c>
      <c r="C585" s="104" t="s">
        <v>68</v>
      </c>
      <c r="D585" s="105">
        <v>36000</v>
      </c>
      <c r="E585" s="105">
        <v>0</v>
      </c>
      <c r="F585" s="60">
        <f t="shared" si="7"/>
        <v>10330929.449999996</v>
      </c>
      <c r="G585" s="106" t="s">
        <v>65</v>
      </c>
      <c r="H585" s="104" t="s">
        <v>69</v>
      </c>
    </row>
    <row r="586" spans="1:8" ht="14.25" customHeight="1">
      <c r="A586" s="150">
        <v>44903</v>
      </c>
      <c r="B586" s="103" t="s">
        <v>1121</v>
      </c>
      <c r="C586" s="103" t="s">
        <v>81</v>
      </c>
      <c r="D586" s="60">
        <v>500</v>
      </c>
      <c r="E586" s="60">
        <v>0</v>
      </c>
      <c r="F586" s="60">
        <f t="shared" si="7"/>
        <v>10366929.449999996</v>
      </c>
      <c r="G586" s="83" t="s">
        <v>65</v>
      </c>
      <c r="H586" s="103" t="s">
        <v>82</v>
      </c>
    </row>
    <row r="587" spans="1:8" ht="14.25" customHeight="1">
      <c r="A587" s="151">
        <v>44903</v>
      </c>
      <c r="B587" s="104" t="s">
        <v>1129</v>
      </c>
      <c r="C587" s="104" t="s">
        <v>68</v>
      </c>
      <c r="D587" s="105">
        <v>33900</v>
      </c>
      <c r="E587" s="105">
        <v>0</v>
      </c>
      <c r="F587" s="60">
        <f t="shared" si="7"/>
        <v>10367429.449999996</v>
      </c>
      <c r="G587" s="106" t="s">
        <v>65</v>
      </c>
      <c r="H587" s="104" t="s">
        <v>69</v>
      </c>
    </row>
    <row r="588" spans="1:8" ht="14.25" customHeight="1">
      <c r="A588" s="150">
        <v>44903</v>
      </c>
      <c r="B588" s="103" t="s">
        <v>1121</v>
      </c>
      <c r="C588" s="103" t="s">
        <v>81</v>
      </c>
      <c r="D588" s="60">
        <v>500</v>
      </c>
      <c r="E588" s="60">
        <v>0</v>
      </c>
      <c r="F588" s="60">
        <f t="shared" si="7"/>
        <v>10401329.449999996</v>
      </c>
      <c r="G588" s="83" t="s">
        <v>65</v>
      </c>
      <c r="H588" s="103" t="s">
        <v>82</v>
      </c>
    </row>
    <row r="589" spans="1:8" ht="14.25" customHeight="1">
      <c r="A589" s="151">
        <v>44903</v>
      </c>
      <c r="B589" s="104" t="s">
        <v>1130</v>
      </c>
      <c r="C589" s="104" t="s">
        <v>68</v>
      </c>
      <c r="D589" s="105">
        <v>43425.9</v>
      </c>
      <c r="E589" s="105">
        <v>0</v>
      </c>
      <c r="F589" s="60">
        <f t="shared" si="7"/>
        <v>10401829.449999996</v>
      </c>
      <c r="G589" s="106" t="s">
        <v>65</v>
      </c>
      <c r="H589" s="104" t="s">
        <v>69</v>
      </c>
    </row>
    <row r="590" spans="1:8" ht="14.25" customHeight="1">
      <c r="A590" s="150">
        <v>44903</v>
      </c>
      <c r="B590" s="103" t="s">
        <v>1121</v>
      </c>
      <c r="C590" s="103" t="s">
        <v>81</v>
      </c>
      <c r="D590" s="60">
        <v>500</v>
      </c>
      <c r="E590" s="60">
        <v>0</v>
      </c>
      <c r="F590" s="60">
        <f t="shared" si="7"/>
        <v>10445255.349999996</v>
      </c>
      <c r="G590" s="83" t="s">
        <v>65</v>
      </c>
      <c r="H590" s="103" t="s">
        <v>82</v>
      </c>
    </row>
    <row r="591" spans="1:8" ht="14.25" customHeight="1">
      <c r="A591" s="151">
        <v>44903</v>
      </c>
      <c r="B591" s="104" t="s">
        <v>1131</v>
      </c>
      <c r="C591" s="104" t="s">
        <v>68</v>
      </c>
      <c r="D591" s="105">
        <v>43425.9</v>
      </c>
      <c r="E591" s="105">
        <v>0</v>
      </c>
      <c r="F591" s="60">
        <f t="shared" si="7"/>
        <v>10445755.349999996</v>
      </c>
      <c r="G591" s="106" t="s">
        <v>65</v>
      </c>
      <c r="H591" s="104" t="s">
        <v>69</v>
      </c>
    </row>
    <row r="592" spans="1:8" ht="14.25" customHeight="1">
      <c r="A592" s="150">
        <v>44903</v>
      </c>
      <c r="B592" s="103" t="s">
        <v>1121</v>
      </c>
      <c r="C592" s="103" t="s">
        <v>81</v>
      </c>
      <c r="D592" s="60">
        <v>500</v>
      </c>
      <c r="E592" s="60">
        <v>0</v>
      </c>
      <c r="F592" s="60">
        <f t="shared" si="7"/>
        <v>10489181.249999996</v>
      </c>
      <c r="G592" s="83" t="s">
        <v>65</v>
      </c>
      <c r="H592" s="103" t="s">
        <v>82</v>
      </c>
    </row>
    <row r="593" spans="1:8" ht="14.25" customHeight="1">
      <c r="A593" s="151">
        <v>44903</v>
      </c>
      <c r="B593" s="104" t="s">
        <v>1132</v>
      </c>
      <c r="C593" s="104" t="s">
        <v>68</v>
      </c>
      <c r="D593" s="105">
        <v>33900</v>
      </c>
      <c r="E593" s="105">
        <v>0</v>
      </c>
      <c r="F593" s="60">
        <f t="shared" si="7"/>
        <v>10489681.249999996</v>
      </c>
      <c r="G593" s="106" t="s">
        <v>65</v>
      </c>
      <c r="H593" s="104" t="s">
        <v>69</v>
      </c>
    </row>
    <row r="594" spans="1:8" ht="14.25" customHeight="1">
      <c r="A594" s="150">
        <v>44903</v>
      </c>
      <c r="B594" s="103" t="s">
        <v>1121</v>
      </c>
      <c r="C594" s="103" t="s">
        <v>81</v>
      </c>
      <c r="D594" s="60">
        <v>500</v>
      </c>
      <c r="E594" s="60">
        <v>0</v>
      </c>
      <c r="F594" s="60">
        <f t="shared" si="7"/>
        <v>10523581.249999996</v>
      </c>
      <c r="G594" s="83" t="s">
        <v>65</v>
      </c>
      <c r="H594" s="103" t="s">
        <v>82</v>
      </c>
    </row>
    <row r="595" spans="1:8" ht="14.25" customHeight="1">
      <c r="A595" s="151">
        <v>44903</v>
      </c>
      <c r="B595" s="104" t="s">
        <v>1133</v>
      </c>
      <c r="C595" s="104" t="s">
        <v>68</v>
      </c>
      <c r="D595" s="105">
        <v>54000</v>
      </c>
      <c r="E595" s="105">
        <v>0</v>
      </c>
      <c r="F595" s="60">
        <f t="shared" si="7"/>
        <v>10524081.249999996</v>
      </c>
      <c r="G595" s="106" t="s">
        <v>65</v>
      </c>
      <c r="H595" s="104" t="s">
        <v>69</v>
      </c>
    </row>
    <row r="596" spans="1:8" ht="14.25" customHeight="1">
      <c r="A596" s="150">
        <v>44903</v>
      </c>
      <c r="B596" s="103" t="s">
        <v>1121</v>
      </c>
      <c r="C596" s="103" t="s">
        <v>81</v>
      </c>
      <c r="D596" s="60">
        <v>500</v>
      </c>
      <c r="E596" s="60">
        <v>0</v>
      </c>
      <c r="F596" s="60">
        <f t="shared" si="7"/>
        <v>10578081.249999996</v>
      </c>
      <c r="G596" s="83" t="s">
        <v>65</v>
      </c>
      <c r="H596" s="103" t="s">
        <v>82</v>
      </c>
    </row>
    <row r="597" spans="1:8" ht="14.25" customHeight="1">
      <c r="A597" s="151">
        <v>44903</v>
      </c>
      <c r="B597" s="104" t="s">
        <v>1134</v>
      </c>
      <c r="C597" s="104" t="s">
        <v>68</v>
      </c>
      <c r="D597" s="105">
        <v>18000</v>
      </c>
      <c r="E597" s="105">
        <v>0</v>
      </c>
      <c r="F597" s="60">
        <f t="shared" si="7"/>
        <v>10578581.249999996</v>
      </c>
      <c r="G597" s="106" t="s">
        <v>65</v>
      </c>
      <c r="H597" s="104" t="s">
        <v>69</v>
      </c>
    </row>
    <row r="598" spans="1:8" ht="14.25" customHeight="1">
      <c r="A598" s="150">
        <v>44903</v>
      </c>
      <c r="B598" s="103" t="s">
        <v>1121</v>
      </c>
      <c r="C598" s="103" t="s">
        <v>81</v>
      </c>
      <c r="D598" s="60">
        <v>500</v>
      </c>
      <c r="E598" s="60">
        <v>0</v>
      </c>
      <c r="F598" s="60">
        <f t="shared" si="7"/>
        <v>10596581.249999996</v>
      </c>
      <c r="G598" s="83" t="s">
        <v>65</v>
      </c>
      <c r="H598" s="103" t="s">
        <v>82</v>
      </c>
    </row>
    <row r="599" spans="1:8" ht="14.25" customHeight="1">
      <c r="A599" s="151">
        <v>44903</v>
      </c>
      <c r="B599" s="104" t="s">
        <v>1135</v>
      </c>
      <c r="C599" s="104" t="s">
        <v>68</v>
      </c>
      <c r="D599" s="105">
        <v>18000</v>
      </c>
      <c r="E599" s="105">
        <v>0</v>
      </c>
      <c r="F599" s="60">
        <f t="shared" si="7"/>
        <v>10597081.249999996</v>
      </c>
      <c r="G599" s="106" t="s">
        <v>65</v>
      </c>
      <c r="H599" s="104" t="s">
        <v>69</v>
      </c>
    </row>
    <row r="600" spans="1:8" ht="14.25" customHeight="1">
      <c r="A600" s="150">
        <v>44903</v>
      </c>
      <c r="B600" s="103" t="s">
        <v>1136</v>
      </c>
      <c r="C600" s="103" t="s">
        <v>30</v>
      </c>
      <c r="D600" s="60">
        <v>2500000</v>
      </c>
      <c r="E600" s="60">
        <v>0</v>
      </c>
      <c r="F600" s="60">
        <f t="shared" si="7"/>
        <v>10615081.249999996</v>
      </c>
      <c r="G600" s="83" t="s">
        <v>1137</v>
      </c>
      <c r="H600" s="103" t="s">
        <v>67</v>
      </c>
    </row>
    <row r="601" spans="1:8" ht="14.25" customHeight="1">
      <c r="A601" s="151">
        <v>44903</v>
      </c>
      <c r="B601" s="104" t="s">
        <v>1138</v>
      </c>
      <c r="C601" s="104" t="s">
        <v>81</v>
      </c>
      <c r="D601" s="105">
        <v>500</v>
      </c>
      <c r="E601" s="105">
        <v>0</v>
      </c>
      <c r="F601" s="60">
        <f t="shared" si="7"/>
        <v>13115081.249999996</v>
      </c>
      <c r="G601" s="106" t="s">
        <v>65</v>
      </c>
      <c r="H601" s="104" t="s">
        <v>82</v>
      </c>
    </row>
    <row r="602" spans="1:8" ht="14.25" customHeight="1">
      <c r="A602" s="150">
        <v>44903</v>
      </c>
      <c r="B602" s="103" t="s">
        <v>1139</v>
      </c>
      <c r="C602" s="103" t="s">
        <v>68</v>
      </c>
      <c r="D602" s="60">
        <v>18000</v>
      </c>
      <c r="E602" s="60">
        <v>0</v>
      </c>
      <c r="F602" s="60">
        <f t="shared" si="7"/>
        <v>13115581.249999996</v>
      </c>
      <c r="G602" s="83" t="s">
        <v>65</v>
      </c>
      <c r="H602" s="103" t="s">
        <v>537</v>
      </c>
    </row>
    <row r="603" spans="1:8" ht="14.25" customHeight="1">
      <c r="A603" s="151">
        <v>44903</v>
      </c>
      <c r="B603" s="104" t="s">
        <v>1138</v>
      </c>
      <c r="C603" s="104" t="s">
        <v>81</v>
      </c>
      <c r="D603" s="105">
        <v>500</v>
      </c>
      <c r="E603" s="105">
        <v>0</v>
      </c>
      <c r="F603" s="60">
        <f t="shared" si="7"/>
        <v>13133581.249999996</v>
      </c>
      <c r="G603" s="106" t="s">
        <v>65</v>
      </c>
      <c r="H603" s="104" t="s">
        <v>82</v>
      </c>
    </row>
    <row r="604" spans="1:8" ht="14.25" customHeight="1">
      <c r="A604" s="150">
        <v>44903</v>
      </c>
      <c r="B604" s="103" t="s">
        <v>1140</v>
      </c>
      <c r="C604" s="103" t="s">
        <v>68</v>
      </c>
      <c r="D604" s="60">
        <v>56500</v>
      </c>
      <c r="E604" s="60">
        <v>0</v>
      </c>
      <c r="F604" s="60">
        <f t="shared" si="7"/>
        <v>13134081.249999996</v>
      </c>
      <c r="G604" s="83" t="s">
        <v>65</v>
      </c>
      <c r="H604" s="103" t="s">
        <v>537</v>
      </c>
    </row>
    <row r="605" spans="1:8" ht="14.25" customHeight="1">
      <c r="A605" s="151">
        <v>44903</v>
      </c>
      <c r="B605" s="104" t="s">
        <v>1138</v>
      </c>
      <c r="C605" s="104" t="s">
        <v>81</v>
      </c>
      <c r="D605" s="105">
        <v>500</v>
      </c>
      <c r="E605" s="105">
        <v>0</v>
      </c>
      <c r="F605" s="60">
        <f t="shared" si="7"/>
        <v>13190581.249999996</v>
      </c>
      <c r="G605" s="106" t="s">
        <v>65</v>
      </c>
      <c r="H605" s="104" t="s">
        <v>82</v>
      </c>
    </row>
    <row r="606" spans="1:8" ht="14.25" customHeight="1">
      <c r="A606" s="150">
        <v>44903</v>
      </c>
      <c r="B606" s="103" t="s">
        <v>1141</v>
      </c>
      <c r="C606" s="103" t="s">
        <v>68</v>
      </c>
      <c r="D606" s="60">
        <v>54000</v>
      </c>
      <c r="E606" s="60">
        <v>0</v>
      </c>
      <c r="F606" s="60">
        <f t="shared" si="7"/>
        <v>13191081.249999996</v>
      </c>
      <c r="G606" s="83" t="s">
        <v>65</v>
      </c>
      <c r="H606" s="103" t="s">
        <v>537</v>
      </c>
    </row>
    <row r="607" spans="1:8" ht="14.25" customHeight="1">
      <c r="A607" s="151">
        <v>44903</v>
      </c>
      <c r="B607" s="104" t="s">
        <v>1138</v>
      </c>
      <c r="C607" s="104" t="s">
        <v>81</v>
      </c>
      <c r="D607" s="105">
        <v>500</v>
      </c>
      <c r="E607" s="105">
        <v>0</v>
      </c>
      <c r="F607" s="60">
        <f t="shared" si="7"/>
        <v>13245081.249999996</v>
      </c>
      <c r="G607" s="106" t="s">
        <v>65</v>
      </c>
      <c r="H607" s="104" t="s">
        <v>82</v>
      </c>
    </row>
    <row r="608" spans="1:8" ht="14.25" customHeight="1">
      <c r="A608" s="150">
        <v>44903</v>
      </c>
      <c r="B608" s="103" t="s">
        <v>1142</v>
      </c>
      <c r="C608" s="103" t="s">
        <v>68</v>
      </c>
      <c r="D608" s="60">
        <v>36000</v>
      </c>
      <c r="E608" s="60">
        <v>0</v>
      </c>
      <c r="F608" s="60">
        <f t="shared" si="7"/>
        <v>13245581.249999996</v>
      </c>
      <c r="G608" s="83" t="s">
        <v>65</v>
      </c>
      <c r="H608" s="103" t="s">
        <v>537</v>
      </c>
    </row>
    <row r="609" spans="1:8" ht="14.25" customHeight="1">
      <c r="A609" s="151">
        <v>44903</v>
      </c>
      <c r="B609" s="104" t="s">
        <v>1138</v>
      </c>
      <c r="C609" s="104" t="s">
        <v>81</v>
      </c>
      <c r="D609" s="105">
        <v>500</v>
      </c>
      <c r="E609" s="105">
        <v>0</v>
      </c>
      <c r="F609" s="60">
        <f t="shared" si="7"/>
        <v>13281581.249999996</v>
      </c>
      <c r="G609" s="106" t="s">
        <v>65</v>
      </c>
      <c r="H609" s="104" t="s">
        <v>82</v>
      </c>
    </row>
    <row r="610" spans="1:8" ht="14.25" customHeight="1">
      <c r="A610" s="150">
        <v>44903</v>
      </c>
      <c r="B610" s="103" t="s">
        <v>1143</v>
      </c>
      <c r="C610" s="103" t="s">
        <v>68</v>
      </c>
      <c r="D610" s="60">
        <v>36000</v>
      </c>
      <c r="E610" s="60">
        <v>0</v>
      </c>
      <c r="F610" s="60">
        <f t="shared" si="7"/>
        <v>13282081.249999996</v>
      </c>
      <c r="G610" s="83" t="s">
        <v>65</v>
      </c>
      <c r="H610" s="103" t="s">
        <v>537</v>
      </c>
    </row>
    <row r="611" spans="1:8" ht="14.25" customHeight="1">
      <c r="A611" s="151">
        <v>44903</v>
      </c>
      <c r="B611" s="104" t="s">
        <v>1138</v>
      </c>
      <c r="C611" s="104" t="s">
        <v>81</v>
      </c>
      <c r="D611" s="105">
        <v>500</v>
      </c>
      <c r="E611" s="105">
        <v>0</v>
      </c>
      <c r="F611" s="60">
        <f t="shared" si="7"/>
        <v>13318081.249999996</v>
      </c>
      <c r="G611" s="106" t="s">
        <v>65</v>
      </c>
      <c r="H611" s="104" t="s">
        <v>82</v>
      </c>
    </row>
    <row r="612" spans="1:8" ht="14.25" customHeight="1">
      <c r="A612" s="150">
        <v>44903</v>
      </c>
      <c r="B612" s="103" t="s">
        <v>1144</v>
      </c>
      <c r="C612" s="103" t="s">
        <v>68</v>
      </c>
      <c r="D612" s="60">
        <v>22500</v>
      </c>
      <c r="E612" s="60">
        <v>0</v>
      </c>
      <c r="F612" s="60">
        <f t="shared" si="7"/>
        <v>13318581.249999996</v>
      </c>
      <c r="G612" s="83" t="s">
        <v>65</v>
      </c>
      <c r="H612" s="103" t="s">
        <v>537</v>
      </c>
    </row>
    <row r="613" spans="1:8" ht="14.25" customHeight="1">
      <c r="A613" s="151">
        <v>44903</v>
      </c>
      <c r="B613" s="104" t="s">
        <v>1138</v>
      </c>
      <c r="C613" s="104" t="s">
        <v>81</v>
      </c>
      <c r="D613" s="105">
        <v>500</v>
      </c>
      <c r="E613" s="105">
        <v>0</v>
      </c>
      <c r="F613" s="60">
        <f t="shared" si="7"/>
        <v>13341081.249999996</v>
      </c>
      <c r="G613" s="106" t="s">
        <v>65</v>
      </c>
      <c r="H613" s="104" t="s">
        <v>82</v>
      </c>
    </row>
    <row r="614" spans="1:8" ht="14.25" customHeight="1">
      <c r="A614" s="150">
        <v>44903</v>
      </c>
      <c r="B614" s="103" t="s">
        <v>1145</v>
      </c>
      <c r="C614" s="103" t="s">
        <v>68</v>
      </c>
      <c r="D614" s="60">
        <v>54000</v>
      </c>
      <c r="E614" s="60">
        <v>0</v>
      </c>
      <c r="F614" s="60">
        <f t="shared" si="7"/>
        <v>13341581.249999996</v>
      </c>
      <c r="G614" s="83" t="s">
        <v>65</v>
      </c>
      <c r="H614" s="103" t="s">
        <v>537</v>
      </c>
    </row>
    <row r="615" spans="1:8" ht="14.25" customHeight="1">
      <c r="A615" s="151">
        <v>44903</v>
      </c>
      <c r="B615" s="104" t="s">
        <v>1138</v>
      </c>
      <c r="C615" s="104" t="s">
        <v>81</v>
      </c>
      <c r="D615" s="105">
        <v>500</v>
      </c>
      <c r="E615" s="105">
        <v>0</v>
      </c>
      <c r="F615" s="60">
        <f t="shared" si="7"/>
        <v>13395581.249999996</v>
      </c>
      <c r="G615" s="106" t="s">
        <v>65</v>
      </c>
      <c r="H615" s="104" t="s">
        <v>82</v>
      </c>
    </row>
    <row r="616" spans="1:8" ht="14.25" customHeight="1">
      <c r="A616" s="150">
        <v>44903</v>
      </c>
      <c r="B616" s="103" t="s">
        <v>1146</v>
      </c>
      <c r="C616" s="103" t="s">
        <v>68</v>
      </c>
      <c r="D616" s="60">
        <v>33900</v>
      </c>
      <c r="E616" s="60">
        <v>0</v>
      </c>
      <c r="F616" s="60">
        <f t="shared" si="7"/>
        <v>13396081.249999996</v>
      </c>
      <c r="G616" s="83" t="s">
        <v>65</v>
      </c>
      <c r="H616" s="103" t="s">
        <v>537</v>
      </c>
    </row>
    <row r="617" spans="1:8" ht="14.25" customHeight="1">
      <c r="A617" s="151">
        <v>44903</v>
      </c>
      <c r="B617" s="104" t="s">
        <v>1138</v>
      </c>
      <c r="C617" s="104" t="s">
        <v>81</v>
      </c>
      <c r="D617" s="105">
        <v>500</v>
      </c>
      <c r="E617" s="105">
        <v>0</v>
      </c>
      <c r="F617" s="60">
        <f t="shared" si="7"/>
        <v>13429981.249999996</v>
      </c>
      <c r="G617" s="106" t="s">
        <v>65</v>
      </c>
      <c r="H617" s="104" t="s">
        <v>82</v>
      </c>
    </row>
    <row r="618" spans="1:8" ht="14.25" customHeight="1">
      <c r="A618" s="150">
        <v>44903</v>
      </c>
      <c r="B618" s="103" t="s">
        <v>1147</v>
      </c>
      <c r="C618" s="103" t="s">
        <v>68</v>
      </c>
      <c r="D618" s="60">
        <v>79100</v>
      </c>
      <c r="E618" s="60">
        <v>0</v>
      </c>
      <c r="F618" s="60">
        <f t="shared" si="7"/>
        <v>13430481.249999996</v>
      </c>
      <c r="G618" s="83" t="s">
        <v>65</v>
      </c>
      <c r="H618" s="103" t="s">
        <v>537</v>
      </c>
    </row>
    <row r="619" spans="1:8" ht="14.25" customHeight="1">
      <c r="A619" s="151">
        <v>44903</v>
      </c>
      <c r="B619" s="104" t="s">
        <v>1138</v>
      </c>
      <c r="C619" s="104" t="s">
        <v>81</v>
      </c>
      <c r="D619" s="105">
        <v>500</v>
      </c>
      <c r="E619" s="105">
        <v>0</v>
      </c>
      <c r="F619" s="60">
        <f t="shared" si="7"/>
        <v>13509581.249999996</v>
      </c>
      <c r="G619" s="106" t="s">
        <v>65</v>
      </c>
      <c r="H619" s="104" t="s">
        <v>82</v>
      </c>
    </row>
    <row r="620" spans="1:8" ht="14.25" customHeight="1">
      <c r="A620" s="150">
        <v>44903</v>
      </c>
      <c r="B620" s="103" t="s">
        <v>1148</v>
      </c>
      <c r="C620" s="103" t="s">
        <v>68</v>
      </c>
      <c r="D620" s="60">
        <v>108000</v>
      </c>
      <c r="E620" s="60">
        <v>0</v>
      </c>
      <c r="F620" s="60">
        <f t="shared" si="7"/>
        <v>13510081.249999996</v>
      </c>
      <c r="G620" s="83" t="s">
        <v>65</v>
      </c>
      <c r="H620" s="103" t="s">
        <v>537</v>
      </c>
    </row>
    <row r="621" spans="1:8" ht="14.25" customHeight="1">
      <c r="A621" s="151">
        <v>44903</v>
      </c>
      <c r="B621" s="104" t="s">
        <v>1138</v>
      </c>
      <c r="C621" s="104" t="s">
        <v>81</v>
      </c>
      <c r="D621" s="105">
        <v>500</v>
      </c>
      <c r="E621" s="105">
        <v>0</v>
      </c>
      <c r="F621" s="60">
        <f t="shared" si="7"/>
        <v>13618081.249999996</v>
      </c>
      <c r="G621" s="106" t="s">
        <v>65</v>
      </c>
      <c r="H621" s="104" t="s">
        <v>82</v>
      </c>
    </row>
    <row r="622" spans="1:8" ht="14.25" customHeight="1">
      <c r="A622" s="150">
        <v>44903</v>
      </c>
      <c r="B622" s="103" t="s">
        <v>1149</v>
      </c>
      <c r="C622" s="103" t="s">
        <v>68</v>
      </c>
      <c r="D622" s="60">
        <v>162000</v>
      </c>
      <c r="E622" s="60">
        <v>0</v>
      </c>
      <c r="F622" s="60">
        <f t="shared" si="7"/>
        <v>13618581.249999996</v>
      </c>
      <c r="G622" s="83" t="s">
        <v>65</v>
      </c>
      <c r="H622" s="103" t="s">
        <v>537</v>
      </c>
    </row>
    <row r="623" spans="1:8" ht="14.25" customHeight="1">
      <c r="A623" s="151">
        <v>44903</v>
      </c>
      <c r="B623" s="104" t="s">
        <v>1138</v>
      </c>
      <c r="C623" s="104" t="s">
        <v>81</v>
      </c>
      <c r="D623" s="105">
        <v>500</v>
      </c>
      <c r="E623" s="105">
        <v>0</v>
      </c>
      <c r="F623" s="60">
        <f t="shared" si="7"/>
        <v>13780581.249999996</v>
      </c>
      <c r="G623" s="106" t="s">
        <v>65</v>
      </c>
      <c r="H623" s="104" t="s">
        <v>82</v>
      </c>
    </row>
    <row r="624" spans="1:8" ht="14.25" customHeight="1">
      <c r="A624" s="150">
        <v>44903</v>
      </c>
      <c r="B624" s="103" t="s">
        <v>1150</v>
      </c>
      <c r="C624" s="103" t="s">
        <v>68</v>
      </c>
      <c r="D624" s="60">
        <v>141787.41</v>
      </c>
      <c r="E624" s="60">
        <v>0</v>
      </c>
      <c r="F624" s="60">
        <f t="shared" ref="F624:F687" si="8">+F625+E624-D624</f>
        <v>13781081.249999996</v>
      </c>
      <c r="G624" s="83" t="s">
        <v>65</v>
      </c>
      <c r="H624" s="103" t="s">
        <v>70</v>
      </c>
    </row>
    <row r="625" spans="1:8" ht="14.25" customHeight="1">
      <c r="A625" s="151">
        <v>44903</v>
      </c>
      <c r="B625" s="104" t="s">
        <v>1138</v>
      </c>
      <c r="C625" s="104" t="s">
        <v>81</v>
      </c>
      <c r="D625" s="105">
        <v>500</v>
      </c>
      <c r="E625" s="105">
        <v>0</v>
      </c>
      <c r="F625" s="60">
        <f t="shared" si="8"/>
        <v>13922868.659999996</v>
      </c>
      <c r="G625" s="106" t="s">
        <v>65</v>
      </c>
      <c r="H625" s="104" t="s">
        <v>82</v>
      </c>
    </row>
    <row r="626" spans="1:8" ht="14.25" customHeight="1">
      <c r="A626" s="150">
        <v>44903</v>
      </c>
      <c r="B626" s="103" t="s">
        <v>1151</v>
      </c>
      <c r="C626" s="103" t="s">
        <v>68</v>
      </c>
      <c r="D626" s="60">
        <v>150000</v>
      </c>
      <c r="E626" s="60">
        <v>0</v>
      </c>
      <c r="F626" s="60">
        <f t="shared" si="8"/>
        <v>13923368.659999996</v>
      </c>
      <c r="G626" s="83" t="s">
        <v>65</v>
      </c>
      <c r="H626" s="103" t="s">
        <v>1152</v>
      </c>
    </row>
    <row r="627" spans="1:8" ht="14.25" customHeight="1">
      <c r="A627" s="151">
        <v>44903</v>
      </c>
      <c r="B627" s="104" t="s">
        <v>1138</v>
      </c>
      <c r="C627" s="104" t="s">
        <v>81</v>
      </c>
      <c r="D627" s="105">
        <v>500</v>
      </c>
      <c r="E627" s="105">
        <v>0</v>
      </c>
      <c r="F627" s="60">
        <f t="shared" si="8"/>
        <v>14073368.659999996</v>
      </c>
      <c r="G627" s="106" t="s">
        <v>65</v>
      </c>
      <c r="H627" s="104" t="s">
        <v>82</v>
      </c>
    </row>
    <row r="628" spans="1:8" ht="14.25" customHeight="1">
      <c r="A628" s="150">
        <v>44903</v>
      </c>
      <c r="B628" s="103" t="s">
        <v>1153</v>
      </c>
      <c r="C628" s="103" t="s">
        <v>68</v>
      </c>
      <c r="D628" s="60">
        <v>216000</v>
      </c>
      <c r="E628" s="60">
        <v>0</v>
      </c>
      <c r="F628" s="60">
        <f t="shared" si="8"/>
        <v>14073868.659999996</v>
      </c>
      <c r="G628" s="83" t="s">
        <v>65</v>
      </c>
      <c r="H628" s="103" t="s">
        <v>537</v>
      </c>
    </row>
    <row r="629" spans="1:8" ht="14.25" customHeight="1">
      <c r="A629" s="151">
        <v>44903</v>
      </c>
      <c r="B629" s="104" t="s">
        <v>1138</v>
      </c>
      <c r="C629" s="104" t="s">
        <v>81</v>
      </c>
      <c r="D629" s="105">
        <v>500</v>
      </c>
      <c r="E629" s="105">
        <v>0</v>
      </c>
      <c r="F629" s="60">
        <f t="shared" si="8"/>
        <v>14289868.659999996</v>
      </c>
      <c r="G629" s="106" t="s">
        <v>65</v>
      </c>
      <c r="H629" s="104" t="s">
        <v>82</v>
      </c>
    </row>
    <row r="630" spans="1:8" ht="14.25" customHeight="1">
      <c r="A630" s="150">
        <v>44903</v>
      </c>
      <c r="B630" s="103" t="s">
        <v>1154</v>
      </c>
      <c r="C630" s="103" t="s">
        <v>68</v>
      </c>
      <c r="D630" s="60">
        <v>8964064</v>
      </c>
      <c r="E630" s="60">
        <v>0</v>
      </c>
      <c r="F630" s="60">
        <f t="shared" si="8"/>
        <v>14290368.659999996</v>
      </c>
      <c r="G630" s="83" t="s">
        <v>65</v>
      </c>
      <c r="H630" s="103" t="s">
        <v>1155</v>
      </c>
    </row>
    <row r="631" spans="1:8" ht="14.25" customHeight="1">
      <c r="A631" s="151">
        <v>44903</v>
      </c>
      <c r="B631" s="104" t="s">
        <v>1138</v>
      </c>
      <c r="C631" s="104" t="s">
        <v>81</v>
      </c>
      <c r="D631" s="105">
        <v>500</v>
      </c>
      <c r="E631" s="105">
        <v>0</v>
      </c>
      <c r="F631" s="60">
        <f t="shared" si="8"/>
        <v>23254432.659999996</v>
      </c>
      <c r="G631" s="106" t="s">
        <v>65</v>
      </c>
      <c r="H631" s="104" t="s">
        <v>82</v>
      </c>
    </row>
    <row r="632" spans="1:8" ht="14.25" customHeight="1">
      <c r="A632" s="150">
        <v>44903</v>
      </c>
      <c r="B632" s="103" t="s">
        <v>1156</v>
      </c>
      <c r="C632" s="103" t="s">
        <v>68</v>
      </c>
      <c r="D632" s="60">
        <v>10000000</v>
      </c>
      <c r="E632" s="60">
        <v>0</v>
      </c>
      <c r="F632" s="60">
        <f t="shared" si="8"/>
        <v>23254932.659999996</v>
      </c>
      <c r="G632" s="83" t="s">
        <v>65</v>
      </c>
      <c r="H632" s="103" t="s">
        <v>69</v>
      </c>
    </row>
    <row r="633" spans="1:8" ht="14.25" customHeight="1">
      <c r="A633" s="151">
        <v>44903</v>
      </c>
      <c r="B633" s="104" t="s">
        <v>1157</v>
      </c>
      <c r="C633" s="104" t="s">
        <v>32</v>
      </c>
      <c r="D633" s="105">
        <v>0</v>
      </c>
      <c r="E633" s="105">
        <v>15000000</v>
      </c>
      <c r="F633" s="60">
        <f t="shared" si="8"/>
        <v>33254932.659999996</v>
      </c>
      <c r="G633" s="106" t="s">
        <v>1158</v>
      </c>
      <c r="H633" s="104" t="s">
        <v>69</v>
      </c>
    </row>
    <row r="634" spans="1:8" ht="14.25" customHeight="1">
      <c r="A634" s="150">
        <v>44903</v>
      </c>
      <c r="B634" s="103" t="s">
        <v>1159</v>
      </c>
      <c r="C634" s="103" t="s">
        <v>32</v>
      </c>
      <c r="D634" s="60">
        <v>0</v>
      </c>
      <c r="E634" s="60">
        <v>10000000</v>
      </c>
      <c r="F634" s="60">
        <f t="shared" si="8"/>
        <v>18254932.659999996</v>
      </c>
      <c r="G634" s="83" t="s">
        <v>65</v>
      </c>
      <c r="H634" s="103" t="s">
        <v>69</v>
      </c>
    </row>
    <row r="635" spans="1:8" ht="14.25" customHeight="1">
      <c r="A635" s="151">
        <v>44903</v>
      </c>
      <c r="B635" s="104" t="s">
        <v>1160</v>
      </c>
      <c r="C635" s="104" t="s">
        <v>81</v>
      </c>
      <c r="D635" s="105">
        <v>500</v>
      </c>
      <c r="E635" s="105">
        <v>0</v>
      </c>
      <c r="F635" s="60">
        <f t="shared" si="8"/>
        <v>8254932.6599999983</v>
      </c>
      <c r="G635" s="106" t="s">
        <v>65</v>
      </c>
      <c r="H635" s="104" t="s">
        <v>82</v>
      </c>
    </row>
    <row r="636" spans="1:8" ht="14.25" customHeight="1">
      <c r="A636" s="150">
        <v>44903</v>
      </c>
      <c r="B636" s="103" t="s">
        <v>1161</v>
      </c>
      <c r="C636" s="103" t="s">
        <v>68</v>
      </c>
      <c r="D636" s="60">
        <v>180800</v>
      </c>
      <c r="E636" s="60">
        <v>0</v>
      </c>
      <c r="F636" s="60">
        <f t="shared" si="8"/>
        <v>8255432.6599999983</v>
      </c>
      <c r="G636" s="83" t="s">
        <v>65</v>
      </c>
      <c r="H636" s="103" t="s">
        <v>537</v>
      </c>
    </row>
    <row r="637" spans="1:8" ht="14.25" customHeight="1">
      <c r="A637" s="151">
        <v>44903</v>
      </c>
      <c r="B637" s="104" t="s">
        <v>1162</v>
      </c>
      <c r="C637" s="104" t="s">
        <v>30</v>
      </c>
      <c r="D637" s="105">
        <v>0</v>
      </c>
      <c r="E637" s="105">
        <v>80000</v>
      </c>
      <c r="F637" s="60">
        <f t="shared" si="8"/>
        <v>8436232.6599999983</v>
      </c>
      <c r="G637" s="106" t="s">
        <v>1163</v>
      </c>
      <c r="H637" s="104" t="s">
        <v>67</v>
      </c>
    </row>
    <row r="638" spans="1:8" ht="14.25" customHeight="1">
      <c r="A638" s="150">
        <v>44903</v>
      </c>
      <c r="B638" s="103" t="s">
        <v>1160</v>
      </c>
      <c r="C638" s="103" t="s">
        <v>81</v>
      </c>
      <c r="D638" s="60">
        <v>500</v>
      </c>
      <c r="E638" s="60">
        <v>0</v>
      </c>
      <c r="F638" s="60">
        <f t="shared" si="8"/>
        <v>8356232.6599999983</v>
      </c>
      <c r="G638" s="83" t="s">
        <v>65</v>
      </c>
      <c r="H638" s="103" t="s">
        <v>82</v>
      </c>
    </row>
    <row r="639" spans="1:8" ht="14.25" customHeight="1">
      <c r="A639" s="151">
        <v>44903</v>
      </c>
      <c r="B639" s="104" t="s">
        <v>1164</v>
      </c>
      <c r="C639" s="104" t="s">
        <v>68</v>
      </c>
      <c r="D639" s="105">
        <v>22500</v>
      </c>
      <c r="E639" s="105">
        <v>0</v>
      </c>
      <c r="F639" s="60">
        <f t="shared" si="8"/>
        <v>8356732.6599999983</v>
      </c>
      <c r="G639" s="106" t="s">
        <v>65</v>
      </c>
      <c r="H639" s="104" t="s">
        <v>537</v>
      </c>
    </row>
    <row r="640" spans="1:8" ht="14.25" customHeight="1">
      <c r="A640" s="150">
        <v>44903</v>
      </c>
      <c r="B640" s="103" t="s">
        <v>1160</v>
      </c>
      <c r="C640" s="103" t="s">
        <v>81</v>
      </c>
      <c r="D640" s="60">
        <v>500</v>
      </c>
      <c r="E640" s="60">
        <v>0</v>
      </c>
      <c r="F640" s="60">
        <f t="shared" si="8"/>
        <v>8379232.6599999983</v>
      </c>
      <c r="G640" s="83" t="s">
        <v>65</v>
      </c>
      <c r="H640" s="103" t="s">
        <v>82</v>
      </c>
    </row>
    <row r="641" spans="1:8" ht="14.25" customHeight="1">
      <c r="A641" s="151">
        <v>44903</v>
      </c>
      <c r="B641" s="104" t="s">
        <v>1165</v>
      </c>
      <c r="C641" s="104" t="s">
        <v>68</v>
      </c>
      <c r="D641" s="105">
        <v>45200</v>
      </c>
      <c r="E641" s="105">
        <v>0</v>
      </c>
      <c r="F641" s="60">
        <f t="shared" si="8"/>
        <v>8379732.6599999983</v>
      </c>
      <c r="G641" s="106" t="s">
        <v>65</v>
      </c>
      <c r="H641" s="104" t="s">
        <v>1166</v>
      </c>
    </row>
    <row r="642" spans="1:8" ht="14.25" customHeight="1">
      <c r="A642" s="150">
        <v>44903</v>
      </c>
      <c r="B642" s="103" t="s">
        <v>1160</v>
      </c>
      <c r="C642" s="103" t="s">
        <v>81</v>
      </c>
      <c r="D642" s="60">
        <v>500</v>
      </c>
      <c r="E642" s="60">
        <v>0</v>
      </c>
      <c r="F642" s="60">
        <f t="shared" si="8"/>
        <v>8424932.6599999983</v>
      </c>
      <c r="G642" s="83" t="s">
        <v>65</v>
      </c>
      <c r="H642" s="103" t="s">
        <v>82</v>
      </c>
    </row>
    <row r="643" spans="1:8" ht="14.25" customHeight="1">
      <c r="A643" s="151">
        <v>44903</v>
      </c>
      <c r="B643" s="104" t="s">
        <v>1167</v>
      </c>
      <c r="C643" s="104" t="s">
        <v>68</v>
      </c>
      <c r="D643" s="105">
        <v>33900</v>
      </c>
      <c r="E643" s="105">
        <v>0</v>
      </c>
      <c r="F643" s="60">
        <f t="shared" si="8"/>
        <v>8425432.6599999983</v>
      </c>
      <c r="G643" s="106" t="s">
        <v>65</v>
      </c>
      <c r="H643" s="104" t="s">
        <v>537</v>
      </c>
    </row>
    <row r="644" spans="1:8" ht="14.25" customHeight="1">
      <c r="A644" s="150">
        <v>44903</v>
      </c>
      <c r="B644" s="103" t="s">
        <v>1160</v>
      </c>
      <c r="C644" s="103" t="s">
        <v>81</v>
      </c>
      <c r="D644" s="60">
        <v>500</v>
      </c>
      <c r="E644" s="60">
        <v>0</v>
      </c>
      <c r="F644" s="60">
        <f t="shared" si="8"/>
        <v>8459332.6599999983</v>
      </c>
      <c r="G644" s="83" t="s">
        <v>65</v>
      </c>
      <c r="H644" s="103" t="s">
        <v>82</v>
      </c>
    </row>
    <row r="645" spans="1:8" ht="14.25" customHeight="1">
      <c r="A645" s="151">
        <v>44903</v>
      </c>
      <c r="B645" s="104" t="s">
        <v>1168</v>
      </c>
      <c r="C645" s="104" t="s">
        <v>68</v>
      </c>
      <c r="D645" s="105">
        <v>22500</v>
      </c>
      <c r="E645" s="105">
        <v>0</v>
      </c>
      <c r="F645" s="60">
        <f t="shared" si="8"/>
        <v>8459832.6599999983</v>
      </c>
      <c r="G645" s="106" t="s">
        <v>65</v>
      </c>
      <c r="H645" s="104" t="s">
        <v>537</v>
      </c>
    </row>
    <row r="646" spans="1:8" ht="14.25" customHeight="1">
      <c r="A646" s="150">
        <v>44903</v>
      </c>
      <c r="B646" s="103" t="s">
        <v>1160</v>
      </c>
      <c r="C646" s="103" t="s">
        <v>81</v>
      </c>
      <c r="D646" s="60">
        <v>500</v>
      </c>
      <c r="E646" s="60">
        <v>0</v>
      </c>
      <c r="F646" s="60">
        <f t="shared" si="8"/>
        <v>8482332.6599999983</v>
      </c>
      <c r="G646" s="83" t="s">
        <v>65</v>
      </c>
      <c r="H646" s="103" t="s">
        <v>82</v>
      </c>
    </row>
    <row r="647" spans="1:8" ht="14.25" customHeight="1">
      <c r="A647" s="151">
        <v>44903</v>
      </c>
      <c r="B647" s="104" t="s">
        <v>1169</v>
      </c>
      <c r="C647" s="104" t="s">
        <v>68</v>
      </c>
      <c r="D647" s="105">
        <v>17307.509999999998</v>
      </c>
      <c r="E647" s="105">
        <v>0</v>
      </c>
      <c r="F647" s="60">
        <f t="shared" si="8"/>
        <v>8482832.6599999983</v>
      </c>
      <c r="G647" s="106" t="s">
        <v>65</v>
      </c>
      <c r="H647" s="104" t="s">
        <v>70</v>
      </c>
    </row>
    <row r="648" spans="1:8" ht="14.25" customHeight="1">
      <c r="A648" s="150">
        <v>44903</v>
      </c>
      <c r="B648" s="103" t="s">
        <v>1160</v>
      </c>
      <c r="C648" s="103" t="s">
        <v>81</v>
      </c>
      <c r="D648" s="60">
        <v>500</v>
      </c>
      <c r="E648" s="60">
        <v>0</v>
      </c>
      <c r="F648" s="60">
        <f t="shared" si="8"/>
        <v>8500140.1699999981</v>
      </c>
      <c r="G648" s="83" t="s">
        <v>65</v>
      </c>
      <c r="H648" s="103" t="s">
        <v>82</v>
      </c>
    </row>
    <row r="649" spans="1:8" ht="14.25" customHeight="1">
      <c r="A649" s="151">
        <v>44903</v>
      </c>
      <c r="B649" s="104" t="s">
        <v>1170</v>
      </c>
      <c r="C649" s="104" t="s">
        <v>68</v>
      </c>
      <c r="D649" s="105">
        <v>58689.43</v>
      </c>
      <c r="E649" s="105">
        <v>0</v>
      </c>
      <c r="F649" s="60">
        <f t="shared" si="8"/>
        <v>8500640.1699999981</v>
      </c>
      <c r="G649" s="106" t="s">
        <v>65</v>
      </c>
      <c r="H649" s="104" t="s">
        <v>117</v>
      </c>
    </row>
    <row r="650" spans="1:8" ht="14.25" customHeight="1">
      <c r="A650" s="150">
        <v>44903</v>
      </c>
      <c r="B650" s="103" t="s">
        <v>1160</v>
      </c>
      <c r="C650" s="103" t="s">
        <v>81</v>
      </c>
      <c r="D650" s="60">
        <v>500</v>
      </c>
      <c r="E650" s="60">
        <v>0</v>
      </c>
      <c r="F650" s="60">
        <f t="shared" si="8"/>
        <v>8559329.5999999978</v>
      </c>
      <c r="G650" s="83" t="s">
        <v>65</v>
      </c>
      <c r="H650" s="103" t="s">
        <v>82</v>
      </c>
    </row>
    <row r="651" spans="1:8" ht="14.25" customHeight="1">
      <c r="A651" s="151">
        <v>44903</v>
      </c>
      <c r="B651" s="104" t="s">
        <v>1171</v>
      </c>
      <c r="C651" s="104" t="s">
        <v>68</v>
      </c>
      <c r="D651" s="105">
        <v>19126.29</v>
      </c>
      <c r="E651" s="105">
        <v>0</v>
      </c>
      <c r="F651" s="60">
        <f t="shared" si="8"/>
        <v>8559829.5999999978</v>
      </c>
      <c r="G651" s="106" t="s">
        <v>65</v>
      </c>
      <c r="H651" s="104" t="s">
        <v>1172</v>
      </c>
    </row>
    <row r="652" spans="1:8" ht="14.25" customHeight="1">
      <c r="A652" s="150">
        <v>44903</v>
      </c>
      <c r="B652" s="103" t="s">
        <v>1160</v>
      </c>
      <c r="C652" s="103" t="s">
        <v>81</v>
      </c>
      <c r="D652" s="60">
        <v>500</v>
      </c>
      <c r="E652" s="60">
        <v>0</v>
      </c>
      <c r="F652" s="60">
        <f t="shared" si="8"/>
        <v>8578955.8899999969</v>
      </c>
      <c r="G652" s="83" t="s">
        <v>65</v>
      </c>
      <c r="H652" s="103" t="s">
        <v>82</v>
      </c>
    </row>
    <row r="653" spans="1:8" ht="14.25" customHeight="1">
      <c r="A653" s="151">
        <v>44903</v>
      </c>
      <c r="B653" s="104" t="s">
        <v>1173</v>
      </c>
      <c r="C653" s="104" t="s">
        <v>68</v>
      </c>
      <c r="D653" s="105">
        <v>28250</v>
      </c>
      <c r="E653" s="105">
        <v>0</v>
      </c>
      <c r="F653" s="60">
        <f t="shared" si="8"/>
        <v>8579455.8899999969</v>
      </c>
      <c r="G653" s="106" t="s">
        <v>65</v>
      </c>
      <c r="H653" s="104" t="s">
        <v>537</v>
      </c>
    </row>
    <row r="654" spans="1:8" ht="14.25" customHeight="1">
      <c r="A654" s="150">
        <v>44903</v>
      </c>
      <c r="B654" s="103" t="s">
        <v>1160</v>
      </c>
      <c r="C654" s="103" t="s">
        <v>81</v>
      </c>
      <c r="D654" s="60">
        <v>500</v>
      </c>
      <c r="E654" s="60">
        <v>0</v>
      </c>
      <c r="F654" s="60">
        <f t="shared" si="8"/>
        <v>8607705.8899999969</v>
      </c>
      <c r="G654" s="83" t="s">
        <v>65</v>
      </c>
      <c r="H654" s="103" t="s">
        <v>82</v>
      </c>
    </row>
    <row r="655" spans="1:8" ht="14.25" customHeight="1">
      <c r="A655" s="151">
        <v>44903</v>
      </c>
      <c r="B655" s="104" t="s">
        <v>1174</v>
      </c>
      <c r="C655" s="104" t="s">
        <v>68</v>
      </c>
      <c r="D655" s="105">
        <v>22600</v>
      </c>
      <c r="E655" s="105">
        <v>0</v>
      </c>
      <c r="F655" s="60">
        <f t="shared" si="8"/>
        <v>8608205.8899999969</v>
      </c>
      <c r="G655" s="106" t="s">
        <v>65</v>
      </c>
      <c r="H655" s="104" t="s">
        <v>537</v>
      </c>
    </row>
    <row r="656" spans="1:8" ht="14.25" customHeight="1">
      <c r="A656" s="150">
        <v>44903</v>
      </c>
      <c r="B656" s="103" t="s">
        <v>1160</v>
      </c>
      <c r="C656" s="103" t="s">
        <v>81</v>
      </c>
      <c r="D656" s="60">
        <v>500</v>
      </c>
      <c r="E656" s="60">
        <v>0</v>
      </c>
      <c r="F656" s="60">
        <f t="shared" si="8"/>
        <v>8630805.8899999969</v>
      </c>
      <c r="G656" s="83" t="s">
        <v>65</v>
      </c>
      <c r="H656" s="103" t="s">
        <v>82</v>
      </c>
    </row>
    <row r="657" spans="1:8" ht="14.25" customHeight="1">
      <c r="A657" s="151">
        <v>44903</v>
      </c>
      <c r="B657" s="104" t="s">
        <v>1175</v>
      </c>
      <c r="C657" s="104" t="s">
        <v>68</v>
      </c>
      <c r="D657" s="105">
        <v>33900</v>
      </c>
      <c r="E657" s="105">
        <v>0</v>
      </c>
      <c r="F657" s="60">
        <f t="shared" si="8"/>
        <v>8631305.8899999969</v>
      </c>
      <c r="G657" s="106" t="s">
        <v>65</v>
      </c>
      <c r="H657" s="104" t="s">
        <v>537</v>
      </c>
    </row>
    <row r="658" spans="1:8" ht="14.25" customHeight="1">
      <c r="A658" s="150">
        <v>44903</v>
      </c>
      <c r="B658" s="103" t="s">
        <v>1160</v>
      </c>
      <c r="C658" s="103" t="s">
        <v>81</v>
      </c>
      <c r="D658" s="60">
        <v>500</v>
      </c>
      <c r="E658" s="60">
        <v>0</v>
      </c>
      <c r="F658" s="60">
        <f t="shared" si="8"/>
        <v>8665205.8899999969</v>
      </c>
      <c r="G658" s="83" t="s">
        <v>65</v>
      </c>
      <c r="H658" s="103" t="s">
        <v>82</v>
      </c>
    </row>
    <row r="659" spans="1:8" ht="14.25" customHeight="1">
      <c r="A659" s="151">
        <v>44903</v>
      </c>
      <c r="B659" s="104" t="s">
        <v>1176</v>
      </c>
      <c r="C659" s="104" t="s">
        <v>68</v>
      </c>
      <c r="D659" s="105">
        <v>36000</v>
      </c>
      <c r="E659" s="105">
        <v>0</v>
      </c>
      <c r="F659" s="60">
        <f t="shared" si="8"/>
        <v>8665705.8899999969</v>
      </c>
      <c r="G659" s="106" t="s">
        <v>65</v>
      </c>
      <c r="H659" s="104" t="s">
        <v>537</v>
      </c>
    </row>
    <row r="660" spans="1:8" ht="14.25" customHeight="1">
      <c r="A660" s="150">
        <v>44903</v>
      </c>
      <c r="B660" s="103" t="s">
        <v>1160</v>
      </c>
      <c r="C660" s="103" t="s">
        <v>81</v>
      </c>
      <c r="D660" s="60">
        <v>500</v>
      </c>
      <c r="E660" s="60">
        <v>0</v>
      </c>
      <c r="F660" s="60">
        <f t="shared" si="8"/>
        <v>8701705.8899999969</v>
      </c>
      <c r="G660" s="83" t="s">
        <v>65</v>
      </c>
      <c r="H660" s="103" t="s">
        <v>82</v>
      </c>
    </row>
    <row r="661" spans="1:8" ht="14.25" customHeight="1">
      <c r="A661" s="151">
        <v>44903</v>
      </c>
      <c r="B661" s="104" t="s">
        <v>1177</v>
      </c>
      <c r="C661" s="104" t="s">
        <v>68</v>
      </c>
      <c r="D661" s="105">
        <v>22600</v>
      </c>
      <c r="E661" s="105">
        <v>0</v>
      </c>
      <c r="F661" s="60">
        <f t="shared" si="8"/>
        <v>8702205.8899999969</v>
      </c>
      <c r="G661" s="106" t="s">
        <v>65</v>
      </c>
      <c r="H661" s="104" t="s">
        <v>1178</v>
      </c>
    </row>
    <row r="662" spans="1:8" ht="14.25" customHeight="1">
      <c r="A662" s="150">
        <v>44903</v>
      </c>
      <c r="B662" s="103" t="s">
        <v>1160</v>
      </c>
      <c r="C662" s="103" t="s">
        <v>81</v>
      </c>
      <c r="D662" s="60">
        <v>500</v>
      </c>
      <c r="E662" s="60">
        <v>0</v>
      </c>
      <c r="F662" s="60">
        <f t="shared" si="8"/>
        <v>8724805.8899999969</v>
      </c>
      <c r="G662" s="83" t="s">
        <v>65</v>
      </c>
      <c r="H662" s="103" t="s">
        <v>82</v>
      </c>
    </row>
    <row r="663" spans="1:8" ht="14.25" customHeight="1">
      <c r="A663" s="151">
        <v>44903</v>
      </c>
      <c r="B663" s="104" t="s">
        <v>1179</v>
      </c>
      <c r="C663" s="104" t="s">
        <v>68</v>
      </c>
      <c r="D663" s="105">
        <v>90000</v>
      </c>
      <c r="E663" s="105">
        <v>0</v>
      </c>
      <c r="F663" s="60">
        <f t="shared" si="8"/>
        <v>8725305.8899999969</v>
      </c>
      <c r="G663" s="106" t="s">
        <v>65</v>
      </c>
      <c r="H663" s="104" t="s">
        <v>1180</v>
      </c>
    </row>
    <row r="664" spans="1:8" ht="14.25" customHeight="1">
      <c r="A664" s="150">
        <v>44903</v>
      </c>
      <c r="B664" s="103" t="s">
        <v>1160</v>
      </c>
      <c r="C664" s="103" t="s">
        <v>81</v>
      </c>
      <c r="D664" s="60">
        <v>500</v>
      </c>
      <c r="E664" s="60">
        <v>0</v>
      </c>
      <c r="F664" s="60">
        <f t="shared" si="8"/>
        <v>8815305.8899999969</v>
      </c>
      <c r="G664" s="83" t="s">
        <v>65</v>
      </c>
      <c r="H664" s="103" t="s">
        <v>82</v>
      </c>
    </row>
    <row r="665" spans="1:8" ht="14.25" customHeight="1">
      <c r="A665" s="151">
        <v>44903</v>
      </c>
      <c r="B665" s="104" t="s">
        <v>1181</v>
      </c>
      <c r="C665" s="104" t="s">
        <v>68</v>
      </c>
      <c r="D665" s="105">
        <v>90000</v>
      </c>
      <c r="E665" s="105">
        <v>0</v>
      </c>
      <c r="F665" s="60">
        <f t="shared" si="8"/>
        <v>8815805.8899999969</v>
      </c>
      <c r="G665" s="106" t="s">
        <v>65</v>
      </c>
      <c r="H665" s="104" t="s">
        <v>537</v>
      </c>
    </row>
    <row r="666" spans="1:8" ht="14.25" customHeight="1">
      <c r="A666" s="150">
        <v>44903</v>
      </c>
      <c r="B666" s="103" t="s">
        <v>1160</v>
      </c>
      <c r="C666" s="103" t="s">
        <v>81</v>
      </c>
      <c r="D666" s="60">
        <v>500</v>
      </c>
      <c r="E666" s="60">
        <v>0</v>
      </c>
      <c r="F666" s="60">
        <f t="shared" si="8"/>
        <v>8905805.8899999969</v>
      </c>
      <c r="G666" s="83" t="s">
        <v>65</v>
      </c>
      <c r="H666" s="103" t="s">
        <v>82</v>
      </c>
    </row>
    <row r="667" spans="1:8" ht="14.25" customHeight="1">
      <c r="A667" s="151">
        <v>44903</v>
      </c>
      <c r="B667" s="104" t="s">
        <v>1182</v>
      </c>
      <c r="C667" s="104" t="s">
        <v>68</v>
      </c>
      <c r="D667" s="105">
        <v>56500</v>
      </c>
      <c r="E667" s="105">
        <v>0</v>
      </c>
      <c r="F667" s="60">
        <f t="shared" si="8"/>
        <v>8906305.8899999969</v>
      </c>
      <c r="G667" s="106" t="s">
        <v>65</v>
      </c>
      <c r="H667" s="104" t="s">
        <v>537</v>
      </c>
    </row>
    <row r="668" spans="1:8" ht="14.25" customHeight="1">
      <c r="A668" s="150">
        <v>44903</v>
      </c>
      <c r="B668" s="103" t="s">
        <v>1160</v>
      </c>
      <c r="C668" s="103" t="s">
        <v>81</v>
      </c>
      <c r="D668" s="60">
        <v>500</v>
      </c>
      <c r="E668" s="60">
        <v>0</v>
      </c>
      <c r="F668" s="60">
        <f t="shared" si="8"/>
        <v>8962805.8899999969</v>
      </c>
      <c r="G668" s="83" t="s">
        <v>65</v>
      </c>
      <c r="H668" s="103" t="s">
        <v>82</v>
      </c>
    </row>
    <row r="669" spans="1:8" ht="14.25" customHeight="1">
      <c r="A669" s="151">
        <v>44903</v>
      </c>
      <c r="B669" s="104" t="s">
        <v>1183</v>
      </c>
      <c r="C669" s="104" t="s">
        <v>68</v>
      </c>
      <c r="D669" s="105">
        <v>90400</v>
      </c>
      <c r="E669" s="105">
        <v>0</v>
      </c>
      <c r="F669" s="60">
        <f t="shared" si="8"/>
        <v>8963305.8899999969</v>
      </c>
      <c r="G669" s="106" t="s">
        <v>65</v>
      </c>
      <c r="H669" s="104" t="s">
        <v>537</v>
      </c>
    </row>
    <row r="670" spans="1:8" ht="14.25" customHeight="1">
      <c r="A670" s="150">
        <v>44903</v>
      </c>
      <c r="B670" s="103" t="s">
        <v>1160</v>
      </c>
      <c r="C670" s="103" t="s">
        <v>81</v>
      </c>
      <c r="D670" s="60">
        <v>500</v>
      </c>
      <c r="E670" s="60">
        <v>0</v>
      </c>
      <c r="F670" s="60">
        <f t="shared" si="8"/>
        <v>9053705.8899999969</v>
      </c>
      <c r="G670" s="83" t="s">
        <v>65</v>
      </c>
      <c r="H670" s="103" t="s">
        <v>82</v>
      </c>
    </row>
    <row r="671" spans="1:8" ht="14.25" customHeight="1">
      <c r="A671" s="151">
        <v>44903</v>
      </c>
      <c r="B671" s="104" t="s">
        <v>1184</v>
      </c>
      <c r="C671" s="104" t="s">
        <v>68</v>
      </c>
      <c r="D671" s="105">
        <v>27000</v>
      </c>
      <c r="E671" s="105">
        <v>0</v>
      </c>
      <c r="F671" s="60">
        <f t="shared" si="8"/>
        <v>9054205.8899999969</v>
      </c>
      <c r="G671" s="106" t="s">
        <v>65</v>
      </c>
      <c r="H671" s="104" t="s">
        <v>537</v>
      </c>
    </row>
    <row r="672" spans="1:8" ht="14.25" customHeight="1">
      <c r="A672" s="150">
        <v>44903</v>
      </c>
      <c r="B672" s="103" t="s">
        <v>1160</v>
      </c>
      <c r="C672" s="103" t="s">
        <v>81</v>
      </c>
      <c r="D672" s="60">
        <v>500</v>
      </c>
      <c r="E672" s="60">
        <v>0</v>
      </c>
      <c r="F672" s="60">
        <f t="shared" si="8"/>
        <v>9081205.8899999969</v>
      </c>
      <c r="G672" s="83" t="s">
        <v>65</v>
      </c>
      <c r="H672" s="103" t="s">
        <v>82</v>
      </c>
    </row>
    <row r="673" spans="1:8" ht="14.25" customHeight="1">
      <c r="A673" s="151">
        <v>44903</v>
      </c>
      <c r="B673" s="104" t="s">
        <v>1185</v>
      </c>
      <c r="C673" s="104" t="s">
        <v>68</v>
      </c>
      <c r="D673" s="105">
        <v>28250</v>
      </c>
      <c r="E673" s="105">
        <v>0</v>
      </c>
      <c r="F673" s="60">
        <f t="shared" si="8"/>
        <v>9081705.8899999969</v>
      </c>
      <c r="G673" s="106" t="s">
        <v>65</v>
      </c>
      <c r="H673" s="104" t="s">
        <v>537</v>
      </c>
    </row>
    <row r="674" spans="1:8" ht="14.25" customHeight="1">
      <c r="A674" s="150">
        <v>44903</v>
      </c>
      <c r="B674" s="103" t="s">
        <v>1160</v>
      </c>
      <c r="C674" s="103" t="s">
        <v>81</v>
      </c>
      <c r="D674" s="60">
        <v>500</v>
      </c>
      <c r="E674" s="60">
        <v>0</v>
      </c>
      <c r="F674" s="60">
        <f t="shared" si="8"/>
        <v>9109955.8899999969</v>
      </c>
      <c r="G674" s="83" t="s">
        <v>65</v>
      </c>
      <c r="H674" s="103" t="s">
        <v>82</v>
      </c>
    </row>
    <row r="675" spans="1:8" ht="14.25" customHeight="1">
      <c r="A675" s="151">
        <v>44903</v>
      </c>
      <c r="B675" s="104" t="s">
        <v>1186</v>
      </c>
      <c r="C675" s="104" t="s">
        <v>68</v>
      </c>
      <c r="D675" s="105">
        <v>28250</v>
      </c>
      <c r="E675" s="105">
        <v>0</v>
      </c>
      <c r="F675" s="60">
        <f t="shared" si="8"/>
        <v>9110455.8899999969</v>
      </c>
      <c r="G675" s="106" t="s">
        <v>65</v>
      </c>
      <c r="H675" s="104" t="s">
        <v>537</v>
      </c>
    </row>
    <row r="676" spans="1:8" ht="14.25" customHeight="1">
      <c r="A676" s="150">
        <v>44903</v>
      </c>
      <c r="B676" s="103" t="s">
        <v>1160</v>
      </c>
      <c r="C676" s="103" t="s">
        <v>81</v>
      </c>
      <c r="D676" s="60">
        <v>500</v>
      </c>
      <c r="E676" s="60">
        <v>0</v>
      </c>
      <c r="F676" s="60">
        <f t="shared" si="8"/>
        <v>9138705.8899999969</v>
      </c>
      <c r="G676" s="83" t="s">
        <v>65</v>
      </c>
      <c r="H676" s="103" t="s">
        <v>82</v>
      </c>
    </row>
    <row r="677" spans="1:8" ht="14.25" customHeight="1">
      <c r="A677" s="151">
        <v>44903</v>
      </c>
      <c r="B677" s="104" t="s">
        <v>1187</v>
      </c>
      <c r="C677" s="104" t="s">
        <v>68</v>
      </c>
      <c r="D677" s="105">
        <v>67800</v>
      </c>
      <c r="E677" s="105">
        <v>0</v>
      </c>
      <c r="F677" s="60">
        <f t="shared" si="8"/>
        <v>9139205.8899999969</v>
      </c>
      <c r="G677" s="106" t="s">
        <v>65</v>
      </c>
      <c r="H677" s="104" t="s">
        <v>537</v>
      </c>
    </row>
    <row r="678" spans="1:8" ht="14.25" customHeight="1">
      <c r="A678" s="150">
        <v>44903</v>
      </c>
      <c r="B678" s="103" t="s">
        <v>1160</v>
      </c>
      <c r="C678" s="103" t="s">
        <v>81</v>
      </c>
      <c r="D678" s="60">
        <v>500</v>
      </c>
      <c r="E678" s="60">
        <v>0</v>
      </c>
      <c r="F678" s="60">
        <f t="shared" si="8"/>
        <v>9207005.8899999969</v>
      </c>
      <c r="G678" s="83" t="s">
        <v>65</v>
      </c>
      <c r="H678" s="103" t="s">
        <v>82</v>
      </c>
    </row>
    <row r="679" spans="1:8" ht="14.25" customHeight="1">
      <c r="A679" s="151">
        <v>44903</v>
      </c>
      <c r="B679" s="104" t="s">
        <v>1188</v>
      </c>
      <c r="C679" s="104" t="s">
        <v>68</v>
      </c>
      <c r="D679" s="105">
        <v>113000</v>
      </c>
      <c r="E679" s="105">
        <v>0</v>
      </c>
      <c r="F679" s="60">
        <f t="shared" si="8"/>
        <v>9207505.8899999969</v>
      </c>
      <c r="G679" s="106" t="s">
        <v>65</v>
      </c>
      <c r="H679" s="104" t="s">
        <v>537</v>
      </c>
    </row>
    <row r="680" spans="1:8" ht="14.25" customHeight="1">
      <c r="A680" s="150">
        <v>44903</v>
      </c>
      <c r="B680" s="103" t="s">
        <v>1160</v>
      </c>
      <c r="C680" s="103" t="s">
        <v>81</v>
      </c>
      <c r="D680" s="60">
        <v>500</v>
      </c>
      <c r="E680" s="60">
        <v>0</v>
      </c>
      <c r="F680" s="60">
        <f t="shared" si="8"/>
        <v>9320505.8899999969</v>
      </c>
      <c r="G680" s="83" t="s">
        <v>65</v>
      </c>
      <c r="H680" s="103" t="s">
        <v>82</v>
      </c>
    </row>
    <row r="681" spans="1:8" ht="14.25" customHeight="1">
      <c r="A681" s="151">
        <v>44903</v>
      </c>
      <c r="B681" s="104" t="s">
        <v>1189</v>
      </c>
      <c r="C681" s="104" t="s">
        <v>68</v>
      </c>
      <c r="D681" s="105">
        <v>54000</v>
      </c>
      <c r="E681" s="105">
        <v>0</v>
      </c>
      <c r="F681" s="60">
        <f t="shared" si="8"/>
        <v>9321005.8899999969</v>
      </c>
      <c r="G681" s="106" t="s">
        <v>65</v>
      </c>
      <c r="H681" s="104" t="s">
        <v>537</v>
      </c>
    </row>
    <row r="682" spans="1:8" ht="14.25" customHeight="1">
      <c r="A682" s="150">
        <v>44903</v>
      </c>
      <c r="B682" s="103" t="s">
        <v>1190</v>
      </c>
      <c r="C682" s="103" t="s">
        <v>27</v>
      </c>
      <c r="D682" s="60">
        <v>0</v>
      </c>
      <c r="E682" s="60">
        <v>2500</v>
      </c>
      <c r="F682" s="60">
        <f t="shared" si="8"/>
        <v>9375005.8899999969</v>
      </c>
      <c r="G682" s="83" t="s">
        <v>1191</v>
      </c>
      <c r="H682" s="103" t="s">
        <v>69</v>
      </c>
    </row>
    <row r="683" spans="1:8" ht="14.25" customHeight="1">
      <c r="A683" s="151">
        <v>44903</v>
      </c>
      <c r="B683" s="104" t="s">
        <v>1192</v>
      </c>
      <c r="C683" s="104" t="s">
        <v>27</v>
      </c>
      <c r="D683" s="105">
        <v>0</v>
      </c>
      <c r="E683" s="105">
        <v>426120</v>
      </c>
      <c r="F683" s="60">
        <f t="shared" si="8"/>
        <v>9372505.8899999969</v>
      </c>
      <c r="G683" s="106" t="s">
        <v>1193</v>
      </c>
      <c r="H683" s="104" t="s">
        <v>69</v>
      </c>
    </row>
    <row r="684" spans="1:8" ht="14.25" customHeight="1">
      <c r="A684" s="150">
        <v>44903</v>
      </c>
      <c r="B684" s="103" t="s">
        <v>1194</v>
      </c>
      <c r="C684" s="103" t="s">
        <v>27</v>
      </c>
      <c r="D684" s="60">
        <v>0</v>
      </c>
      <c r="E684" s="60">
        <v>27500</v>
      </c>
      <c r="F684" s="60">
        <f t="shared" si="8"/>
        <v>8946385.8899999969</v>
      </c>
      <c r="G684" s="83" t="s">
        <v>1195</v>
      </c>
      <c r="H684" s="103" t="s">
        <v>69</v>
      </c>
    </row>
    <row r="685" spans="1:8" ht="14.25" customHeight="1">
      <c r="A685" s="151">
        <v>44903</v>
      </c>
      <c r="B685" s="104" t="s">
        <v>1196</v>
      </c>
      <c r="C685" s="104" t="s">
        <v>27</v>
      </c>
      <c r="D685" s="105">
        <v>0</v>
      </c>
      <c r="E685" s="105">
        <v>5700</v>
      </c>
      <c r="F685" s="60">
        <f t="shared" si="8"/>
        <v>8918885.8899999969</v>
      </c>
      <c r="G685" s="106" t="s">
        <v>1197</v>
      </c>
      <c r="H685" s="104" t="s">
        <v>69</v>
      </c>
    </row>
    <row r="686" spans="1:8" ht="14.25" customHeight="1">
      <c r="A686" s="150">
        <v>44903</v>
      </c>
      <c r="B686" s="103" t="s">
        <v>1198</v>
      </c>
      <c r="C686" s="103" t="s">
        <v>27</v>
      </c>
      <c r="D686" s="60">
        <v>0</v>
      </c>
      <c r="E686" s="60">
        <v>12400</v>
      </c>
      <c r="F686" s="60">
        <f t="shared" si="8"/>
        <v>8913185.8899999969</v>
      </c>
      <c r="G686" s="83" t="s">
        <v>65</v>
      </c>
      <c r="H686" s="103" t="s">
        <v>69</v>
      </c>
    </row>
    <row r="687" spans="1:8" ht="14.25" customHeight="1">
      <c r="A687" s="151">
        <v>44903</v>
      </c>
      <c r="B687" s="104" t="s">
        <v>1199</v>
      </c>
      <c r="C687" s="104" t="s">
        <v>27</v>
      </c>
      <c r="D687" s="105">
        <v>0</v>
      </c>
      <c r="E687" s="105">
        <v>11590</v>
      </c>
      <c r="F687" s="60">
        <f t="shared" si="8"/>
        <v>8900785.8899999969</v>
      </c>
      <c r="G687" s="106" t="s">
        <v>1200</v>
      </c>
      <c r="H687" s="104" t="s">
        <v>69</v>
      </c>
    </row>
    <row r="688" spans="1:8" ht="14.25" customHeight="1">
      <c r="A688" s="150">
        <v>44903</v>
      </c>
      <c r="B688" s="103" t="s">
        <v>1201</v>
      </c>
      <c r="C688" s="103" t="s">
        <v>27</v>
      </c>
      <c r="D688" s="60">
        <v>0</v>
      </c>
      <c r="E688" s="60">
        <v>10000</v>
      </c>
      <c r="F688" s="60">
        <f t="shared" ref="F688:F751" si="9">+F689+E688-D688</f>
        <v>8889195.8899999969</v>
      </c>
      <c r="G688" s="83" t="s">
        <v>1202</v>
      </c>
      <c r="H688" s="103" t="s">
        <v>69</v>
      </c>
    </row>
    <row r="689" spans="1:8" ht="14.25" customHeight="1">
      <c r="A689" s="151">
        <v>44903</v>
      </c>
      <c r="B689" s="104" t="s">
        <v>1203</v>
      </c>
      <c r="C689" s="104" t="s">
        <v>27</v>
      </c>
      <c r="D689" s="105">
        <v>0</v>
      </c>
      <c r="E689" s="105">
        <v>525910</v>
      </c>
      <c r="F689" s="60">
        <f t="shared" si="9"/>
        <v>8879195.8899999969</v>
      </c>
      <c r="G689" s="106" t="s">
        <v>1204</v>
      </c>
      <c r="H689" s="104" t="s">
        <v>69</v>
      </c>
    </row>
    <row r="690" spans="1:8" ht="14.25" customHeight="1">
      <c r="A690" s="150">
        <v>44901</v>
      </c>
      <c r="B690" s="103" t="s">
        <v>71</v>
      </c>
      <c r="C690" s="103" t="s">
        <v>41</v>
      </c>
      <c r="D690" s="60">
        <v>65461.97</v>
      </c>
      <c r="E690" s="60">
        <v>0</v>
      </c>
      <c r="F690" s="60">
        <f t="shared" si="9"/>
        <v>8353285.8899999978</v>
      </c>
      <c r="G690" s="83" t="s">
        <v>65</v>
      </c>
      <c r="H690" s="103" t="s">
        <v>72</v>
      </c>
    </row>
    <row r="691" spans="1:8" ht="14.25" customHeight="1">
      <c r="A691" s="151">
        <v>44901</v>
      </c>
      <c r="B691" s="104" t="s">
        <v>1205</v>
      </c>
      <c r="C691" s="104" t="s">
        <v>30</v>
      </c>
      <c r="D691" s="105">
        <v>1100000</v>
      </c>
      <c r="E691" s="105">
        <v>0</v>
      </c>
      <c r="F691" s="60">
        <f t="shared" si="9"/>
        <v>8418747.8599999975</v>
      </c>
      <c r="G691" s="106" t="s">
        <v>1206</v>
      </c>
      <c r="H691" s="104" t="s">
        <v>67</v>
      </c>
    </row>
    <row r="692" spans="1:8" ht="14.25" customHeight="1">
      <c r="A692" s="150">
        <v>44900</v>
      </c>
      <c r="B692" s="103" t="s">
        <v>71</v>
      </c>
      <c r="C692" s="103" t="s">
        <v>41</v>
      </c>
      <c r="D692" s="60">
        <v>71568.69</v>
      </c>
      <c r="E692" s="60">
        <v>0</v>
      </c>
      <c r="F692" s="60">
        <f t="shared" si="9"/>
        <v>9518747.8599999975</v>
      </c>
      <c r="G692" s="83" t="s">
        <v>65</v>
      </c>
      <c r="H692" s="103" t="s">
        <v>72</v>
      </c>
    </row>
    <row r="693" spans="1:8" ht="14.25" customHeight="1">
      <c r="A693" s="151">
        <v>44900</v>
      </c>
      <c r="B693" s="104" t="s">
        <v>1207</v>
      </c>
      <c r="C693" s="104" t="s">
        <v>81</v>
      </c>
      <c r="D693" s="105">
        <v>500</v>
      </c>
      <c r="E693" s="105">
        <v>0</v>
      </c>
      <c r="F693" s="60">
        <f t="shared" si="9"/>
        <v>9590316.549999997</v>
      </c>
      <c r="G693" s="106" t="s">
        <v>65</v>
      </c>
      <c r="H693" s="104" t="s">
        <v>82</v>
      </c>
    </row>
    <row r="694" spans="1:8" ht="14.25" customHeight="1">
      <c r="A694" s="150">
        <v>44900</v>
      </c>
      <c r="B694" s="103" t="s">
        <v>1208</v>
      </c>
      <c r="C694" s="103" t="s">
        <v>68</v>
      </c>
      <c r="D694" s="60">
        <v>826500</v>
      </c>
      <c r="E694" s="60">
        <v>0</v>
      </c>
      <c r="F694" s="60">
        <f t="shared" si="9"/>
        <v>9590816.549999997</v>
      </c>
      <c r="G694" s="83" t="s">
        <v>65</v>
      </c>
      <c r="H694" s="103" t="s">
        <v>1209</v>
      </c>
    </row>
    <row r="695" spans="1:8" ht="14.25" customHeight="1">
      <c r="A695" s="151">
        <v>44900</v>
      </c>
      <c r="B695" s="104" t="s">
        <v>1207</v>
      </c>
      <c r="C695" s="104" t="s">
        <v>81</v>
      </c>
      <c r="D695" s="105">
        <v>500</v>
      </c>
      <c r="E695" s="105">
        <v>0</v>
      </c>
      <c r="F695" s="60">
        <f t="shared" si="9"/>
        <v>10417316.549999997</v>
      </c>
      <c r="G695" s="106" t="s">
        <v>65</v>
      </c>
      <c r="H695" s="104" t="s">
        <v>82</v>
      </c>
    </row>
    <row r="696" spans="1:8" ht="14.25" customHeight="1">
      <c r="A696" s="150">
        <v>44900</v>
      </c>
      <c r="B696" s="103" t="s">
        <v>1210</v>
      </c>
      <c r="C696" s="103" t="s">
        <v>68</v>
      </c>
      <c r="D696" s="60">
        <v>1144986.07</v>
      </c>
      <c r="E696" s="60">
        <v>0</v>
      </c>
      <c r="F696" s="60">
        <f t="shared" si="9"/>
        <v>10417816.549999997</v>
      </c>
      <c r="G696" s="83" t="s">
        <v>65</v>
      </c>
      <c r="H696" s="103" t="s">
        <v>1209</v>
      </c>
    </row>
    <row r="697" spans="1:8" ht="14.25" customHeight="1">
      <c r="A697" s="151">
        <v>44900</v>
      </c>
      <c r="B697" s="104" t="s">
        <v>1207</v>
      </c>
      <c r="C697" s="104" t="s">
        <v>81</v>
      </c>
      <c r="D697" s="105">
        <v>500</v>
      </c>
      <c r="E697" s="105">
        <v>0</v>
      </c>
      <c r="F697" s="60">
        <f t="shared" si="9"/>
        <v>11562802.619999997</v>
      </c>
      <c r="G697" s="106" t="s">
        <v>65</v>
      </c>
      <c r="H697" s="104" t="s">
        <v>82</v>
      </c>
    </row>
    <row r="698" spans="1:8" ht="14.25" customHeight="1">
      <c r="A698" s="150">
        <v>44900</v>
      </c>
      <c r="B698" s="103" t="s">
        <v>1211</v>
      </c>
      <c r="C698" s="103" t="s">
        <v>68</v>
      </c>
      <c r="D698" s="60">
        <v>1660068</v>
      </c>
      <c r="E698" s="60">
        <v>0</v>
      </c>
      <c r="F698" s="60">
        <f t="shared" si="9"/>
        <v>11563302.619999997</v>
      </c>
      <c r="G698" s="83" t="s">
        <v>65</v>
      </c>
      <c r="H698" s="103" t="s">
        <v>138</v>
      </c>
    </row>
    <row r="699" spans="1:8" ht="14.25" customHeight="1">
      <c r="A699" s="151">
        <v>44900</v>
      </c>
      <c r="B699" s="104" t="s">
        <v>1207</v>
      </c>
      <c r="C699" s="104" t="s">
        <v>81</v>
      </c>
      <c r="D699" s="105">
        <v>500</v>
      </c>
      <c r="E699" s="105">
        <v>0</v>
      </c>
      <c r="F699" s="60">
        <f t="shared" si="9"/>
        <v>13223370.619999997</v>
      </c>
      <c r="G699" s="106" t="s">
        <v>65</v>
      </c>
      <c r="H699" s="104" t="s">
        <v>82</v>
      </c>
    </row>
    <row r="700" spans="1:8" ht="14.25" customHeight="1">
      <c r="A700" s="150">
        <v>44900</v>
      </c>
      <c r="B700" s="103" t="s">
        <v>1212</v>
      </c>
      <c r="C700" s="103" t="s">
        <v>68</v>
      </c>
      <c r="D700" s="60">
        <v>3489663.5</v>
      </c>
      <c r="E700" s="60">
        <v>0</v>
      </c>
      <c r="F700" s="60">
        <f t="shared" si="9"/>
        <v>13223870.619999997</v>
      </c>
      <c r="G700" s="83" t="s">
        <v>65</v>
      </c>
      <c r="H700" s="103" t="s">
        <v>1209</v>
      </c>
    </row>
    <row r="701" spans="1:8" ht="14.25" customHeight="1">
      <c r="A701" s="151">
        <v>44900</v>
      </c>
      <c r="B701" s="104" t="s">
        <v>1213</v>
      </c>
      <c r="C701" s="104" t="s">
        <v>84</v>
      </c>
      <c r="D701" s="105">
        <v>12780794.98</v>
      </c>
      <c r="E701" s="105">
        <v>0</v>
      </c>
      <c r="F701" s="60">
        <f t="shared" si="9"/>
        <v>16713534.119999997</v>
      </c>
      <c r="G701" s="106" t="s">
        <v>65</v>
      </c>
      <c r="H701" s="104" t="s">
        <v>69</v>
      </c>
    </row>
    <row r="702" spans="1:8" ht="14.25" customHeight="1">
      <c r="A702" s="150">
        <v>44900</v>
      </c>
      <c r="B702" s="103" t="s">
        <v>1214</v>
      </c>
      <c r="C702" s="103" t="s">
        <v>32</v>
      </c>
      <c r="D702" s="60">
        <v>0</v>
      </c>
      <c r="E702" s="60">
        <v>20000000</v>
      </c>
      <c r="F702" s="60">
        <f t="shared" si="9"/>
        <v>29494329.099999998</v>
      </c>
      <c r="G702" s="83" t="s">
        <v>1215</v>
      </c>
      <c r="H702" s="103" t="s">
        <v>69</v>
      </c>
    </row>
    <row r="703" spans="1:8" ht="14.25" customHeight="1">
      <c r="A703" s="151">
        <v>44900</v>
      </c>
      <c r="B703" s="104" t="s">
        <v>1216</v>
      </c>
      <c r="C703" s="104" t="s">
        <v>76</v>
      </c>
      <c r="D703" s="105">
        <v>0</v>
      </c>
      <c r="E703" s="105">
        <v>1300000</v>
      </c>
      <c r="F703" s="60">
        <f t="shared" si="9"/>
        <v>9494329.0999999978</v>
      </c>
      <c r="G703" s="106" t="s">
        <v>1217</v>
      </c>
      <c r="H703" s="104" t="s">
        <v>77</v>
      </c>
    </row>
    <row r="704" spans="1:8" ht="14.25" customHeight="1">
      <c r="A704" s="150">
        <v>44900</v>
      </c>
      <c r="B704" s="103" t="s">
        <v>1218</v>
      </c>
      <c r="C704" s="103" t="s">
        <v>30</v>
      </c>
      <c r="D704" s="60">
        <v>14126000</v>
      </c>
      <c r="E704" s="60">
        <v>0</v>
      </c>
      <c r="F704" s="60">
        <f t="shared" si="9"/>
        <v>8194329.0999999978</v>
      </c>
      <c r="G704" s="83" t="s">
        <v>1219</v>
      </c>
      <c r="H704" s="103" t="s">
        <v>67</v>
      </c>
    </row>
    <row r="705" spans="1:8" ht="14.25" customHeight="1">
      <c r="A705" s="151">
        <v>44900</v>
      </c>
      <c r="B705" s="104" t="s">
        <v>1220</v>
      </c>
      <c r="C705" s="104" t="s">
        <v>32</v>
      </c>
      <c r="D705" s="105">
        <v>0</v>
      </c>
      <c r="E705" s="105">
        <v>13085059.66</v>
      </c>
      <c r="F705" s="60">
        <f t="shared" si="9"/>
        <v>22320329.099999998</v>
      </c>
      <c r="G705" s="106" t="s">
        <v>65</v>
      </c>
      <c r="H705" s="104" t="s">
        <v>69</v>
      </c>
    </row>
    <row r="706" spans="1:8" ht="14.25" customHeight="1">
      <c r="A706" s="150">
        <v>44897</v>
      </c>
      <c r="B706" s="103" t="s">
        <v>71</v>
      </c>
      <c r="C706" s="103" t="s">
        <v>41</v>
      </c>
      <c r="D706" s="60">
        <v>147494.9</v>
      </c>
      <c r="E706" s="60">
        <v>0</v>
      </c>
      <c r="F706" s="60">
        <f t="shared" si="9"/>
        <v>9235269.4399999976</v>
      </c>
      <c r="G706" s="83" t="s">
        <v>65</v>
      </c>
      <c r="H706" s="103" t="s">
        <v>72</v>
      </c>
    </row>
    <row r="707" spans="1:8" ht="14.25" customHeight="1">
      <c r="A707" s="151">
        <v>44897</v>
      </c>
      <c r="B707" s="104" t="s">
        <v>116</v>
      </c>
      <c r="C707" s="104" t="s">
        <v>1221</v>
      </c>
      <c r="D707" s="105">
        <v>0</v>
      </c>
      <c r="E707" s="105">
        <v>218959.79</v>
      </c>
      <c r="F707" s="60">
        <f t="shared" si="9"/>
        <v>9382764.339999998</v>
      </c>
      <c r="G707" s="106" t="s">
        <v>65</v>
      </c>
      <c r="H707" s="104" t="s">
        <v>1222</v>
      </c>
    </row>
    <row r="708" spans="1:8" ht="14.25" customHeight="1">
      <c r="A708" s="150">
        <v>44897</v>
      </c>
      <c r="B708" s="103" t="s">
        <v>1223</v>
      </c>
      <c r="C708" s="103" t="s">
        <v>81</v>
      </c>
      <c r="D708" s="60">
        <v>500</v>
      </c>
      <c r="E708" s="60">
        <v>0</v>
      </c>
      <c r="F708" s="60">
        <f t="shared" si="9"/>
        <v>9163804.5499999989</v>
      </c>
      <c r="G708" s="83" t="s">
        <v>65</v>
      </c>
      <c r="H708" s="103" t="s">
        <v>82</v>
      </c>
    </row>
    <row r="709" spans="1:8" ht="14.25" customHeight="1">
      <c r="A709" s="151">
        <v>44897</v>
      </c>
      <c r="B709" s="104" t="s">
        <v>1224</v>
      </c>
      <c r="C709" s="104" t="s">
        <v>68</v>
      </c>
      <c r="D709" s="105">
        <v>41274.400000000001</v>
      </c>
      <c r="E709" s="105">
        <v>0</v>
      </c>
      <c r="F709" s="60">
        <f t="shared" si="9"/>
        <v>9164304.5499999989</v>
      </c>
      <c r="G709" s="106" t="s">
        <v>65</v>
      </c>
      <c r="H709" s="104" t="s">
        <v>69</v>
      </c>
    </row>
    <row r="710" spans="1:8" ht="14.25" customHeight="1">
      <c r="A710" s="150">
        <v>44897</v>
      </c>
      <c r="B710" s="103" t="s">
        <v>1223</v>
      </c>
      <c r="C710" s="103" t="s">
        <v>81</v>
      </c>
      <c r="D710" s="60">
        <v>500</v>
      </c>
      <c r="E710" s="60">
        <v>0</v>
      </c>
      <c r="F710" s="60">
        <f t="shared" si="9"/>
        <v>9205578.9499999993</v>
      </c>
      <c r="G710" s="83" t="s">
        <v>65</v>
      </c>
      <c r="H710" s="103" t="s">
        <v>82</v>
      </c>
    </row>
    <row r="711" spans="1:8" ht="14.25" customHeight="1">
      <c r="A711" s="151">
        <v>44897</v>
      </c>
      <c r="B711" s="104" t="s">
        <v>1225</v>
      </c>
      <c r="C711" s="104" t="s">
        <v>68</v>
      </c>
      <c r="D711" s="105">
        <v>113032.4</v>
      </c>
      <c r="E711" s="105">
        <v>0</v>
      </c>
      <c r="F711" s="60">
        <f t="shared" si="9"/>
        <v>9206078.9499999993</v>
      </c>
      <c r="G711" s="106" t="s">
        <v>65</v>
      </c>
      <c r="H711" s="104" t="s">
        <v>69</v>
      </c>
    </row>
    <row r="712" spans="1:8" ht="14.25" customHeight="1">
      <c r="A712" s="150">
        <v>44897</v>
      </c>
      <c r="B712" s="103" t="s">
        <v>1223</v>
      </c>
      <c r="C712" s="103" t="s">
        <v>81</v>
      </c>
      <c r="D712" s="60">
        <v>500</v>
      </c>
      <c r="E712" s="60">
        <v>0</v>
      </c>
      <c r="F712" s="60">
        <f t="shared" si="9"/>
        <v>9319111.3499999996</v>
      </c>
      <c r="G712" s="83" t="s">
        <v>65</v>
      </c>
      <c r="H712" s="103" t="s">
        <v>82</v>
      </c>
    </row>
    <row r="713" spans="1:8" ht="14.25" customHeight="1">
      <c r="A713" s="151">
        <v>44897</v>
      </c>
      <c r="B713" s="104" t="s">
        <v>1226</v>
      </c>
      <c r="C713" s="104" t="s">
        <v>68</v>
      </c>
      <c r="D713" s="105">
        <v>93080.8</v>
      </c>
      <c r="E713" s="105">
        <v>0</v>
      </c>
      <c r="F713" s="60">
        <f t="shared" si="9"/>
        <v>9319611.3499999996</v>
      </c>
      <c r="G713" s="106" t="s">
        <v>65</v>
      </c>
      <c r="H713" s="104" t="s">
        <v>69</v>
      </c>
    </row>
    <row r="714" spans="1:8" ht="14.25" customHeight="1">
      <c r="A714" s="150">
        <v>44897</v>
      </c>
      <c r="B714" s="103" t="s">
        <v>1227</v>
      </c>
      <c r="C714" s="103" t="s">
        <v>30</v>
      </c>
      <c r="D714" s="60">
        <v>4000000</v>
      </c>
      <c r="E714" s="60">
        <v>0</v>
      </c>
      <c r="F714" s="60">
        <f t="shared" si="9"/>
        <v>9412692.1500000004</v>
      </c>
      <c r="G714" s="83" t="s">
        <v>1228</v>
      </c>
      <c r="H714" s="103" t="s">
        <v>67</v>
      </c>
    </row>
    <row r="715" spans="1:8" ht="14.25" customHeight="1">
      <c r="A715" s="151">
        <v>44897</v>
      </c>
      <c r="B715" s="104" t="s">
        <v>1229</v>
      </c>
      <c r="C715" s="104" t="s">
        <v>32</v>
      </c>
      <c r="D715" s="105">
        <v>0</v>
      </c>
      <c r="E715" s="105">
        <v>5000000</v>
      </c>
      <c r="F715" s="60">
        <f t="shared" si="9"/>
        <v>13412692.15</v>
      </c>
      <c r="G715" s="106" t="s">
        <v>65</v>
      </c>
      <c r="H715" s="104" t="s">
        <v>69</v>
      </c>
    </row>
    <row r="716" spans="1:8" ht="14.25" customHeight="1">
      <c r="A716" s="150">
        <v>44897</v>
      </c>
      <c r="B716" s="103" t="s">
        <v>1223</v>
      </c>
      <c r="C716" s="103" t="s">
        <v>81</v>
      </c>
      <c r="D716" s="60">
        <v>500</v>
      </c>
      <c r="E716" s="60">
        <v>0</v>
      </c>
      <c r="F716" s="60">
        <f t="shared" si="9"/>
        <v>8412692.1500000004</v>
      </c>
      <c r="G716" s="83" t="s">
        <v>65</v>
      </c>
      <c r="H716" s="103" t="s">
        <v>82</v>
      </c>
    </row>
    <row r="717" spans="1:8" ht="14.25" customHeight="1">
      <c r="A717" s="151">
        <v>44897</v>
      </c>
      <c r="B717" s="104" t="s">
        <v>1230</v>
      </c>
      <c r="C717" s="104" t="s">
        <v>68</v>
      </c>
      <c r="D717" s="105">
        <v>3177841.03</v>
      </c>
      <c r="E717" s="105">
        <v>0</v>
      </c>
      <c r="F717" s="60">
        <f t="shared" si="9"/>
        <v>8413192.1500000004</v>
      </c>
      <c r="G717" s="106" t="s">
        <v>65</v>
      </c>
      <c r="H717" s="104" t="s">
        <v>69</v>
      </c>
    </row>
    <row r="718" spans="1:8" ht="14.25" customHeight="1">
      <c r="A718" s="150">
        <v>44897</v>
      </c>
      <c r="B718" s="103" t="s">
        <v>1231</v>
      </c>
      <c r="C718" s="103" t="s">
        <v>30</v>
      </c>
      <c r="D718" s="60">
        <v>0</v>
      </c>
      <c r="E718" s="60">
        <v>2000000</v>
      </c>
      <c r="F718" s="60">
        <f t="shared" si="9"/>
        <v>11591033.18</v>
      </c>
      <c r="G718" s="83" t="s">
        <v>1232</v>
      </c>
      <c r="H718" s="103" t="s">
        <v>67</v>
      </c>
    </row>
    <row r="719" spans="1:8" ht="14.25" customHeight="1">
      <c r="A719" s="151">
        <v>44897</v>
      </c>
      <c r="B719" s="104" t="s">
        <v>1233</v>
      </c>
      <c r="C719" s="104" t="s">
        <v>27</v>
      </c>
      <c r="D719" s="105">
        <v>0</v>
      </c>
      <c r="E719" s="105">
        <v>48800</v>
      </c>
      <c r="F719" s="60">
        <f t="shared" si="9"/>
        <v>9591033.1799999997</v>
      </c>
      <c r="G719" s="106" t="s">
        <v>1234</v>
      </c>
      <c r="H719" s="104" t="s">
        <v>69</v>
      </c>
    </row>
    <row r="720" spans="1:8" ht="14.25" customHeight="1">
      <c r="A720" s="150">
        <v>44897</v>
      </c>
      <c r="B720" s="103" t="s">
        <v>1223</v>
      </c>
      <c r="C720" s="103" t="s">
        <v>81</v>
      </c>
      <c r="D720" s="60">
        <v>500</v>
      </c>
      <c r="E720" s="60">
        <v>0</v>
      </c>
      <c r="F720" s="60">
        <f t="shared" si="9"/>
        <v>9542233.1799999997</v>
      </c>
      <c r="G720" s="83" t="s">
        <v>65</v>
      </c>
      <c r="H720" s="103" t="s">
        <v>82</v>
      </c>
    </row>
    <row r="721" spans="1:8" ht="14.25" customHeight="1">
      <c r="A721" s="151">
        <v>44897</v>
      </c>
      <c r="B721" s="104" t="s">
        <v>1235</v>
      </c>
      <c r="C721" s="104" t="s">
        <v>68</v>
      </c>
      <c r="D721" s="105">
        <v>18076.8</v>
      </c>
      <c r="E721" s="105">
        <v>0</v>
      </c>
      <c r="F721" s="60">
        <f t="shared" si="9"/>
        <v>9542733.1799999997</v>
      </c>
      <c r="G721" s="106" t="s">
        <v>65</v>
      </c>
      <c r="H721" s="104" t="s">
        <v>69</v>
      </c>
    </row>
    <row r="722" spans="1:8" ht="14.25" customHeight="1">
      <c r="A722" s="150">
        <v>44897</v>
      </c>
      <c r="B722" s="103" t="s">
        <v>1223</v>
      </c>
      <c r="C722" s="103" t="s">
        <v>81</v>
      </c>
      <c r="D722" s="60">
        <v>500</v>
      </c>
      <c r="E722" s="60">
        <v>0</v>
      </c>
      <c r="F722" s="60">
        <f t="shared" si="9"/>
        <v>9560809.9800000004</v>
      </c>
      <c r="G722" s="83" t="s">
        <v>65</v>
      </c>
      <c r="H722" s="103" t="s">
        <v>82</v>
      </c>
    </row>
    <row r="723" spans="1:8" ht="14.25" customHeight="1">
      <c r="A723" s="151">
        <v>44897</v>
      </c>
      <c r="B723" s="104" t="s">
        <v>1236</v>
      </c>
      <c r="C723" s="104" t="s">
        <v>68</v>
      </c>
      <c r="D723" s="105">
        <v>84531</v>
      </c>
      <c r="E723" s="105">
        <v>0</v>
      </c>
      <c r="F723" s="60">
        <f t="shared" si="9"/>
        <v>9561309.9800000004</v>
      </c>
      <c r="G723" s="106" t="s">
        <v>65</v>
      </c>
      <c r="H723" s="104" t="s">
        <v>69</v>
      </c>
    </row>
    <row r="724" spans="1:8" ht="14.25" customHeight="1">
      <c r="A724" s="150">
        <v>44897</v>
      </c>
      <c r="B724" s="103" t="s">
        <v>1223</v>
      </c>
      <c r="C724" s="103" t="s">
        <v>81</v>
      </c>
      <c r="D724" s="60">
        <v>500</v>
      </c>
      <c r="E724" s="60">
        <v>0</v>
      </c>
      <c r="F724" s="60">
        <f t="shared" si="9"/>
        <v>9645840.9800000004</v>
      </c>
      <c r="G724" s="83" t="s">
        <v>65</v>
      </c>
      <c r="H724" s="103" t="s">
        <v>82</v>
      </c>
    </row>
    <row r="725" spans="1:8" ht="14.25" customHeight="1">
      <c r="A725" s="151">
        <v>44897</v>
      </c>
      <c r="B725" s="104" t="s">
        <v>1237</v>
      </c>
      <c r="C725" s="104" t="s">
        <v>68</v>
      </c>
      <c r="D725" s="105">
        <v>167833.08</v>
      </c>
      <c r="E725" s="105">
        <v>0</v>
      </c>
      <c r="F725" s="60">
        <f t="shared" si="9"/>
        <v>9646340.9800000004</v>
      </c>
      <c r="G725" s="106" t="s">
        <v>65</v>
      </c>
      <c r="H725" s="104" t="s">
        <v>69</v>
      </c>
    </row>
    <row r="726" spans="1:8" ht="14.25" customHeight="1">
      <c r="A726" s="150">
        <v>44897</v>
      </c>
      <c r="B726" s="103" t="s">
        <v>1223</v>
      </c>
      <c r="C726" s="103" t="s">
        <v>81</v>
      </c>
      <c r="D726" s="60">
        <v>500</v>
      </c>
      <c r="E726" s="60">
        <v>0</v>
      </c>
      <c r="F726" s="60">
        <f t="shared" si="9"/>
        <v>9814174.0600000005</v>
      </c>
      <c r="G726" s="83" t="s">
        <v>65</v>
      </c>
      <c r="H726" s="103" t="s">
        <v>82</v>
      </c>
    </row>
    <row r="727" spans="1:8" ht="14.25" customHeight="1">
      <c r="A727" s="151">
        <v>44897</v>
      </c>
      <c r="B727" s="104" t="s">
        <v>1238</v>
      </c>
      <c r="C727" s="104" t="s">
        <v>68</v>
      </c>
      <c r="D727" s="105">
        <v>164090</v>
      </c>
      <c r="E727" s="105">
        <v>0</v>
      </c>
      <c r="F727" s="60">
        <f t="shared" si="9"/>
        <v>9814674.0600000005</v>
      </c>
      <c r="G727" s="106" t="s">
        <v>65</v>
      </c>
      <c r="H727" s="104" t="s">
        <v>69</v>
      </c>
    </row>
    <row r="728" spans="1:8" ht="14.25" customHeight="1">
      <c r="A728" s="150">
        <v>44897</v>
      </c>
      <c r="B728" s="103" t="s">
        <v>1223</v>
      </c>
      <c r="C728" s="103" t="s">
        <v>81</v>
      </c>
      <c r="D728" s="60">
        <v>500</v>
      </c>
      <c r="E728" s="60">
        <v>0</v>
      </c>
      <c r="F728" s="60">
        <f t="shared" si="9"/>
        <v>9978764.0600000005</v>
      </c>
      <c r="G728" s="83" t="s">
        <v>65</v>
      </c>
      <c r="H728" s="103" t="s">
        <v>82</v>
      </c>
    </row>
    <row r="729" spans="1:8" ht="14.25" customHeight="1">
      <c r="A729" s="151">
        <v>44897</v>
      </c>
      <c r="B729" s="104" t="s">
        <v>1239</v>
      </c>
      <c r="C729" s="104" t="s">
        <v>68</v>
      </c>
      <c r="D729" s="105">
        <v>169794.03</v>
      </c>
      <c r="E729" s="105">
        <v>0</v>
      </c>
      <c r="F729" s="60">
        <f t="shared" si="9"/>
        <v>9979264.0600000005</v>
      </c>
      <c r="G729" s="106" t="s">
        <v>65</v>
      </c>
      <c r="H729" s="104" t="s">
        <v>69</v>
      </c>
    </row>
    <row r="730" spans="1:8" ht="14.25" customHeight="1">
      <c r="A730" s="150">
        <v>44897</v>
      </c>
      <c r="B730" s="103" t="s">
        <v>1223</v>
      </c>
      <c r="C730" s="103" t="s">
        <v>81</v>
      </c>
      <c r="D730" s="60">
        <v>500</v>
      </c>
      <c r="E730" s="60">
        <v>0</v>
      </c>
      <c r="F730" s="60">
        <f t="shared" si="9"/>
        <v>10149058.09</v>
      </c>
      <c r="G730" s="83" t="s">
        <v>65</v>
      </c>
      <c r="H730" s="103" t="s">
        <v>82</v>
      </c>
    </row>
    <row r="731" spans="1:8" ht="14.25" customHeight="1">
      <c r="A731" s="151">
        <v>44897</v>
      </c>
      <c r="B731" s="104" t="s">
        <v>1240</v>
      </c>
      <c r="C731" s="104" t="s">
        <v>68</v>
      </c>
      <c r="D731" s="105">
        <v>251816.28</v>
      </c>
      <c r="E731" s="105">
        <v>0</v>
      </c>
      <c r="F731" s="60">
        <f t="shared" si="9"/>
        <v>10149558.09</v>
      </c>
      <c r="G731" s="106" t="s">
        <v>65</v>
      </c>
      <c r="H731" s="104" t="s">
        <v>69</v>
      </c>
    </row>
    <row r="732" spans="1:8" ht="14.25" customHeight="1">
      <c r="A732" s="150">
        <v>44897</v>
      </c>
      <c r="B732" s="103" t="s">
        <v>1223</v>
      </c>
      <c r="C732" s="103" t="s">
        <v>81</v>
      </c>
      <c r="D732" s="60">
        <v>500</v>
      </c>
      <c r="E732" s="60">
        <v>0</v>
      </c>
      <c r="F732" s="60">
        <f t="shared" si="9"/>
        <v>10401374.369999999</v>
      </c>
      <c r="G732" s="83" t="s">
        <v>65</v>
      </c>
      <c r="H732" s="103" t="s">
        <v>82</v>
      </c>
    </row>
    <row r="733" spans="1:8" ht="14.25" customHeight="1">
      <c r="A733" s="151">
        <v>44897</v>
      </c>
      <c r="B733" s="104" t="s">
        <v>1241</v>
      </c>
      <c r="C733" s="104" t="s">
        <v>68</v>
      </c>
      <c r="D733" s="105">
        <v>144719.44</v>
      </c>
      <c r="E733" s="105">
        <v>0</v>
      </c>
      <c r="F733" s="60">
        <f t="shared" si="9"/>
        <v>10401874.369999999</v>
      </c>
      <c r="G733" s="106" t="s">
        <v>65</v>
      </c>
      <c r="H733" s="104" t="s">
        <v>69</v>
      </c>
    </row>
    <row r="734" spans="1:8" ht="14.25" customHeight="1">
      <c r="A734" s="150">
        <v>44897</v>
      </c>
      <c r="B734" s="103" t="s">
        <v>1223</v>
      </c>
      <c r="C734" s="103" t="s">
        <v>81</v>
      </c>
      <c r="D734" s="60">
        <v>500</v>
      </c>
      <c r="E734" s="60">
        <v>0</v>
      </c>
      <c r="F734" s="60">
        <f t="shared" si="9"/>
        <v>10546593.809999999</v>
      </c>
      <c r="G734" s="83" t="s">
        <v>65</v>
      </c>
      <c r="H734" s="103" t="s">
        <v>82</v>
      </c>
    </row>
    <row r="735" spans="1:8" ht="14.25" customHeight="1">
      <c r="A735" s="151">
        <v>44897</v>
      </c>
      <c r="B735" s="104" t="s">
        <v>1242</v>
      </c>
      <c r="C735" s="104" t="s">
        <v>68</v>
      </c>
      <c r="D735" s="105">
        <v>3731124.62</v>
      </c>
      <c r="E735" s="105">
        <v>0</v>
      </c>
      <c r="F735" s="60">
        <f t="shared" si="9"/>
        <v>10547093.809999999</v>
      </c>
      <c r="G735" s="106" t="s">
        <v>65</v>
      </c>
      <c r="H735" s="104" t="s">
        <v>69</v>
      </c>
    </row>
    <row r="736" spans="1:8" ht="14.25" customHeight="1">
      <c r="A736" s="150">
        <v>44897</v>
      </c>
      <c r="B736" s="103" t="s">
        <v>1223</v>
      </c>
      <c r="C736" s="103" t="s">
        <v>81</v>
      </c>
      <c r="D736" s="60">
        <v>500</v>
      </c>
      <c r="E736" s="60">
        <v>0</v>
      </c>
      <c r="F736" s="60">
        <f t="shared" si="9"/>
        <v>14278218.43</v>
      </c>
      <c r="G736" s="83" t="s">
        <v>65</v>
      </c>
      <c r="H736" s="103" t="s">
        <v>82</v>
      </c>
    </row>
    <row r="737" spans="1:8" ht="14.25" customHeight="1">
      <c r="A737" s="151">
        <v>44897</v>
      </c>
      <c r="B737" s="104" t="s">
        <v>1243</v>
      </c>
      <c r="C737" s="104" t="s">
        <v>68</v>
      </c>
      <c r="D737" s="105">
        <v>3101750</v>
      </c>
      <c r="E737" s="105">
        <v>0</v>
      </c>
      <c r="F737" s="60">
        <f t="shared" si="9"/>
        <v>14278718.43</v>
      </c>
      <c r="G737" s="106" t="s">
        <v>65</v>
      </c>
      <c r="H737" s="104" t="s">
        <v>69</v>
      </c>
    </row>
    <row r="738" spans="1:8" ht="14.25" customHeight="1">
      <c r="A738" s="150">
        <v>44897</v>
      </c>
      <c r="B738" s="103" t="s">
        <v>1223</v>
      </c>
      <c r="C738" s="103" t="s">
        <v>81</v>
      </c>
      <c r="D738" s="60">
        <v>500</v>
      </c>
      <c r="E738" s="60">
        <v>0</v>
      </c>
      <c r="F738" s="60">
        <f t="shared" si="9"/>
        <v>17380468.43</v>
      </c>
      <c r="G738" s="83" t="s">
        <v>65</v>
      </c>
      <c r="H738" s="103" t="s">
        <v>82</v>
      </c>
    </row>
    <row r="739" spans="1:8" ht="14.25" customHeight="1">
      <c r="A739" s="151">
        <v>44897</v>
      </c>
      <c r="B739" s="104" t="s">
        <v>1244</v>
      </c>
      <c r="C739" s="104" t="s">
        <v>68</v>
      </c>
      <c r="D739" s="105">
        <v>3187246.2</v>
      </c>
      <c r="E739" s="105">
        <v>0</v>
      </c>
      <c r="F739" s="60">
        <f t="shared" si="9"/>
        <v>17380968.43</v>
      </c>
      <c r="G739" s="106" t="s">
        <v>65</v>
      </c>
      <c r="H739" s="104" t="s">
        <v>69</v>
      </c>
    </row>
    <row r="740" spans="1:8" ht="14.25" customHeight="1">
      <c r="A740" s="150">
        <v>44897</v>
      </c>
      <c r="B740" s="103" t="s">
        <v>1223</v>
      </c>
      <c r="C740" s="103" t="s">
        <v>81</v>
      </c>
      <c r="D740" s="60">
        <v>500</v>
      </c>
      <c r="E740" s="60">
        <v>0</v>
      </c>
      <c r="F740" s="60">
        <f t="shared" si="9"/>
        <v>20568214.629999999</v>
      </c>
      <c r="G740" s="83" t="s">
        <v>65</v>
      </c>
      <c r="H740" s="103" t="s">
        <v>82</v>
      </c>
    </row>
    <row r="741" spans="1:8" ht="14.25" customHeight="1">
      <c r="A741" s="151">
        <v>44897</v>
      </c>
      <c r="B741" s="104" t="s">
        <v>1245</v>
      </c>
      <c r="C741" s="104" t="s">
        <v>68</v>
      </c>
      <c r="D741" s="105">
        <v>4482032</v>
      </c>
      <c r="E741" s="105">
        <v>0</v>
      </c>
      <c r="F741" s="60">
        <f t="shared" si="9"/>
        <v>20568714.629999999</v>
      </c>
      <c r="G741" s="106" t="s">
        <v>65</v>
      </c>
      <c r="H741" s="104" t="s">
        <v>69</v>
      </c>
    </row>
    <row r="742" spans="1:8" ht="14.25" customHeight="1">
      <c r="A742" s="150">
        <v>44897</v>
      </c>
      <c r="B742" s="103" t="s">
        <v>1223</v>
      </c>
      <c r="C742" s="103" t="s">
        <v>81</v>
      </c>
      <c r="D742" s="60">
        <v>500</v>
      </c>
      <c r="E742" s="60">
        <v>0</v>
      </c>
      <c r="F742" s="60">
        <f t="shared" si="9"/>
        <v>25050746.629999999</v>
      </c>
      <c r="G742" s="83" t="s">
        <v>65</v>
      </c>
      <c r="H742" s="103" t="s">
        <v>82</v>
      </c>
    </row>
    <row r="743" spans="1:8" ht="14.25" customHeight="1">
      <c r="A743" s="151">
        <v>44897</v>
      </c>
      <c r="B743" s="104" t="s">
        <v>1246</v>
      </c>
      <c r="C743" s="104" t="s">
        <v>68</v>
      </c>
      <c r="D743" s="105">
        <v>13085059.66</v>
      </c>
      <c r="E743" s="105">
        <v>0</v>
      </c>
      <c r="F743" s="60">
        <f t="shared" si="9"/>
        <v>25051246.629999999</v>
      </c>
      <c r="G743" s="106" t="s">
        <v>65</v>
      </c>
      <c r="H743" s="104" t="s">
        <v>69</v>
      </c>
    </row>
    <row r="744" spans="1:8" ht="14.25" customHeight="1">
      <c r="A744" s="150">
        <v>44897</v>
      </c>
      <c r="B744" s="103" t="s">
        <v>1247</v>
      </c>
      <c r="C744" s="103" t="s">
        <v>32</v>
      </c>
      <c r="D744" s="60">
        <v>0</v>
      </c>
      <c r="E744" s="60">
        <v>20000000</v>
      </c>
      <c r="F744" s="60">
        <f t="shared" si="9"/>
        <v>38136306.289999999</v>
      </c>
      <c r="G744" s="83" t="s">
        <v>65</v>
      </c>
      <c r="H744" s="103" t="s">
        <v>69</v>
      </c>
    </row>
    <row r="745" spans="1:8" ht="14.25" customHeight="1">
      <c r="A745" s="151">
        <v>44897</v>
      </c>
      <c r="B745" s="104" t="s">
        <v>1248</v>
      </c>
      <c r="C745" s="104" t="s">
        <v>32</v>
      </c>
      <c r="D745" s="105">
        <v>0</v>
      </c>
      <c r="E745" s="105">
        <v>10000000</v>
      </c>
      <c r="F745" s="60">
        <f t="shared" si="9"/>
        <v>18136306.289999999</v>
      </c>
      <c r="G745" s="106" t="s">
        <v>65</v>
      </c>
      <c r="H745" s="104" t="s">
        <v>69</v>
      </c>
    </row>
    <row r="746" spans="1:8" ht="14.25" customHeight="1">
      <c r="A746" s="150">
        <v>44896</v>
      </c>
      <c r="B746" s="103" t="s">
        <v>71</v>
      </c>
      <c r="C746" s="103" t="s">
        <v>41</v>
      </c>
      <c r="D746" s="60">
        <v>61536.61</v>
      </c>
      <c r="E746" s="60">
        <v>0</v>
      </c>
      <c r="F746" s="60">
        <f t="shared" si="9"/>
        <v>8136306.2899999972</v>
      </c>
      <c r="G746" s="83" t="s">
        <v>65</v>
      </c>
      <c r="H746" s="103" t="s">
        <v>72</v>
      </c>
    </row>
    <row r="747" spans="1:8" ht="14.25" customHeight="1">
      <c r="A747" s="151">
        <v>44896</v>
      </c>
      <c r="B747" s="104" t="s">
        <v>1249</v>
      </c>
      <c r="C747" s="104" t="s">
        <v>74</v>
      </c>
      <c r="D747" s="105">
        <v>218959.78</v>
      </c>
      <c r="E747" s="105">
        <v>0</v>
      </c>
      <c r="F747" s="60">
        <f t="shared" si="9"/>
        <v>8197842.8999999976</v>
      </c>
      <c r="G747" s="106" t="s">
        <v>65</v>
      </c>
      <c r="H747" s="104" t="s">
        <v>75</v>
      </c>
    </row>
    <row r="748" spans="1:8" ht="14.25" customHeight="1">
      <c r="A748" s="150">
        <v>44896</v>
      </c>
      <c r="B748" s="103" t="s">
        <v>1250</v>
      </c>
      <c r="C748" s="103" t="s">
        <v>30</v>
      </c>
      <c r="D748" s="60">
        <v>2000000</v>
      </c>
      <c r="E748" s="60">
        <v>0</v>
      </c>
      <c r="F748" s="60">
        <f t="shared" si="9"/>
        <v>8416802.6799999978</v>
      </c>
      <c r="G748" s="83" t="s">
        <v>1251</v>
      </c>
      <c r="H748" s="103" t="s">
        <v>67</v>
      </c>
    </row>
    <row r="749" spans="1:8" ht="14.25" customHeight="1">
      <c r="A749" s="151">
        <v>44896</v>
      </c>
      <c r="B749" s="104" t="s">
        <v>1252</v>
      </c>
      <c r="C749" s="104" t="s">
        <v>81</v>
      </c>
      <c r="D749" s="105">
        <v>500</v>
      </c>
      <c r="E749" s="105">
        <v>0</v>
      </c>
      <c r="F749" s="60">
        <f t="shared" si="9"/>
        <v>10416802.679999998</v>
      </c>
      <c r="G749" s="106" t="s">
        <v>65</v>
      </c>
      <c r="H749" s="104" t="s">
        <v>82</v>
      </c>
    </row>
    <row r="750" spans="1:8" ht="14.25" customHeight="1">
      <c r="A750" s="150">
        <v>44896</v>
      </c>
      <c r="B750" s="103" t="s">
        <v>1253</v>
      </c>
      <c r="C750" s="103" t="s">
        <v>68</v>
      </c>
      <c r="D750" s="60">
        <v>113690.16</v>
      </c>
      <c r="E750" s="60">
        <v>0</v>
      </c>
      <c r="F750" s="60">
        <f t="shared" si="9"/>
        <v>10417302.679999998</v>
      </c>
      <c r="G750" s="83" t="s">
        <v>65</v>
      </c>
      <c r="H750" s="103" t="s">
        <v>69</v>
      </c>
    </row>
    <row r="751" spans="1:8" ht="14.25" customHeight="1">
      <c r="A751" s="151">
        <v>44896</v>
      </c>
      <c r="B751" s="104" t="s">
        <v>1252</v>
      </c>
      <c r="C751" s="104" t="s">
        <v>81</v>
      </c>
      <c r="D751" s="105">
        <v>500</v>
      </c>
      <c r="E751" s="105">
        <v>0</v>
      </c>
      <c r="F751" s="60">
        <f t="shared" si="9"/>
        <v>10530992.839999998</v>
      </c>
      <c r="G751" s="106" t="s">
        <v>65</v>
      </c>
      <c r="H751" s="104" t="s">
        <v>82</v>
      </c>
    </row>
    <row r="752" spans="1:8" ht="14.25" customHeight="1">
      <c r="A752" s="150">
        <v>44896</v>
      </c>
      <c r="B752" s="103" t="s">
        <v>1254</v>
      </c>
      <c r="C752" s="103" t="s">
        <v>68</v>
      </c>
      <c r="D752" s="60">
        <v>848093.56</v>
      </c>
      <c r="E752" s="60">
        <v>0</v>
      </c>
      <c r="F752" s="60">
        <f t="shared" ref="F752:F762" si="10">+F753+E752-D752</f>
        <v>10531492.839999998</v>
      </c>
      <c r="G752" s="83" t="s">
        <v>65</v>
      </c>
      <c r="H752" s="103" t="s">
        <v>69</v>
      </c>
    </row>
    <row r="753" spans="1:8" ht="14.25" customHeight="1">
      <c r="A753" s="151">
        <v>44896</v>
      </c>
      <c r="B753" s="104" t="s">
        <v>1252</v>
      </c>
      <c r="C753" s="104" t="s">
        <v>81</v>
      </c>
      <c r="D753" s="105">
        <v>500</v>
      </c>
      <c r="E753" s="105">
        <v>0</v>
      </c>
      <c r="F753" s="60">
        <f t="shared" si="10"/>
        <v>11379586.399999999</v>
      </c>
      <c r="G753" s="106" t="s">
        <v>65</v>
      </c>
      <c r="H753" s="104" t="s">
        <v>82</v>
      </c>
    </row>
    <row r="754" spans="1:8" ht="14.25" customHeight="1">
      <c r="A754" s="150">
        <v>44896</v>
      </c>
      <c r="B754" s="103" t="s">
        <v>1255</v>
      </c>
      <c r="C754" s="103" t="s">
        <v>68</v>
      </c>
      <c r="D754" s="60">
        <v>378180</v>
      </c>
      <c r="E754" s="60">
        <v>0</v>
      </c>
      <c r="F754" s="60">
        <f t="shared" si="10"/>
        <v>11380086.399999999</v>
      </c>
      <c r="G754" s="83" t="s">
        <v>65</v>
      </c>
      <c r="H754" s="103" t="s">
        <v>69</v>
      </c>
    </row>
    <row r="755" spans="1:8" ht="14.25" customHeight="1">
      <c r="A755" s="151">
        <v>44896</v>
      </c>
      <c r="B755" s="104" t="s">
        <v>1252</v>
      </c>
      <c r="C755" s="104" t="s">
        <v>81</v>
      </c>
      <c r="D755" s="105">
        <v>500</v>
      </c>
      <c r="E755" s="105">
        <v>0</v>
      </c>
      <c r="F755" s="60">
        <f t="shared" si="10"/>
        <v>11758266.399999999</v>
      </c>
      <c r="G755" s="106" t="s">
        <v>65</v>
      </c>
      <c r="H755" s="104" t="s">
        <v>82</v>
      </c>
    </row>
    <row r="756" spans="1:8" ht="14.25" customHeight="1">
      <c r="A756" s="150">
        <v>44896</v>
      </c>
      <c r="B756" s="103" t="s">
        <v>1256</v>
      </c>
      <c r="C756" s="103" t="s">
        <v>68</v>
      </c>
      <c r="D756" s="60">
        <v>1976000</v>
      </c>
      <c r="E756" s="60">
        <v>0</v>
      </c>
      <c r="F756" s="60">
        <f t="shared" si="10"/>
        <v>11758766.399999999</v>
      </c>
      <c r="G756" s="83" t="s">
        <v>65</v>
      </c>
      <c r="H756" s="103" t="s">
        <v>69</v>
      </c>
    </row>
    <row r="757" spans="1:8" ht="14.25" customHeight="1">
      <c r="A757" s="151">
        <v>44896</v>
      </c>
      <c r="B757" s="104" t="s">
        <v>1252</v>
      </c>
      <c r="C757" s="104" t="s">
        <v>81</v>
      </c>
      <c r="D757" s="105">
        <v>500</v>
      </c>
      <c r="E757" s="105">
        <v>0</v>
      </c>
      <c r="F757" s="60">
        <f t="shared" si="10"/>
        <v>13734766.399999999</v>
      </c>
      <c r="G757" s="106" t="s">
        <v>65</v>
      </c>
      <c r="H757" s="104" t="s">
        <v>82</v>
      </c>
    </row>
    <row r="758" spans="1:8" ht="14.25" customHeight="1">
      <c r="A758" s="150">
        <v>44896</v>
      </c>
      <c r="B758" s="103" t="s">
        <v>1257</v>
      </c>
      <c r="C758" s="103" t="s">
        <v>68</v>
      </c>
      <c r="D758" s="60">
        <v>1140480</v>
      </c>
      <c r="E758" s="60">
        <v>0</v>
      </c>
      <c r="F758" s="60">
        <f t="shared" si="10"/>
        <v>13735266.399999999</v>
      </c>
      <c r="G758" s="83" t="s">
        <v>65</v>
      </c>
      <c r="H758" s="103" t="s">
        <v>69</v>
      </c>
    </row>
    <row r="759" spans="1:8" ht="14.25" customHeight="1">
      <c r="A759" s="151">
        <v>44896</v>
      </c>
      <c r="B759" s="104" t="s">
        <v>1252</v>
      </c>
      <c r="C759" s="104" t="s">
        <v>81</v>
      </c>
      <c r="D759" s="105">
        <v>500</v>
      </c>
      <c r="E759" s="105">
        <v>0</v>
      </c>
      <c r="F759" s="60">
        <f t="shared" si="10"/>
        <v>14875746.399999999</v>
      </c>
      <c r="G759" s="106" t="s">
        <v>65</v>
      </c>
      <c r="H759" s="104" t="s">
        <v>82</v>
      </c>
    </row>
    <row r="760" spans="1:8" ht="14.25" customHeight="1">
      <c r="A760" s="150">
        <v>44896</v>
      </c>
      <c r="B760" s="103" t="s">
        <v>1258</v>
      </c>
      <c r="C760" s="103" t="s">
        <v>68</v>
      </c>
      <c r="D760" s="60">
        <v>1385071.5</v>
      </c>
      <c r="E760" s="60">
        <v>0</v>
      </c>
      <c r="F760" s="60">
        <f t="shared" si="10"/>
        <v>14876246.399999999</v>
      </c>
      <c r="G760" s="83" t="s">
        <v>65</v>
      </c>
      <c r="H760" s="103" t="s">
        <v>69</v>
      </c>
    </row>
    <row r="761" spans="1:8" ht="14.25" customHeight="1">
      <c r="A761" s="151">
        <v>44896</v>
      </c>
      <c r="B761" s="104" t="s">
        <v>1252</v>
      </c>
      <c r="C761" s="104" t="s">
        <v>81</v>
      </c>
      <c r="D761" s="105">
        <v>500</v>
      </c>
      <c r="E761" s="105">
        <v>0</v>
      </c>
      <c r="F761" s="60">
        <f t="shared" si="10"/>
        <v>16261317.899999999</v>
      </c>
      <c r="G761" s="106" t="s">
        <v>65</v>
      </c>
      <c r="H761" s="104" t="s">
        <v>82</v>
      </c>
    </row>
    <row r="762" spans="1:8" ht="14.25" customHeight="1">
      <c r="A762" s="150">
        <v>44896</v>
      </c>
      <c r="B762" s="103" t="s">
        <v>1259</v>
      </c>
      <c r="C762" s="103" t="s">
        <v>68</v>
      </c>
      <c r="D762" s="60">
        <v>2185000</v>
      </c>
      <c r="E762" s="60">
        <v>0</v>
      </c>
      <c r="F762" s="60">
        <f t="shared" si="10"/>
        <v>16261817.899999999</v>
      </c>
      <c r="G762" s="83" t="s">
        <v>65</v>
      </c>
      <c r="H762" s="103" t="s">
        <v>69</v>
      </c>
    </row>
    <row r="763" spans="1:8" ht="14.25" customHeight="1">
      <c r="A763" s="151">
        <v>44896</v>
      </c>
      <c r="B763" s="104" t="s">
        <v>1260</v>
      </c>
      <c r="C763" s="104" t="s">
        <v>32</v>
      </c>
      <c r="D763" s="152">
        <v>0</v>
      </c>
      <c r="E763" s="152">
        <v>10000000</v>
      </c>
      <c r="F763" s="60">
        <f>+F764+E763-D763</f>
        <v>18446817.899999999</v>
      </c>
      <c r="G763" s="106" t="s">
        <v>65</v>
      </c>
      <c r="H763" s="104" t="s">
        <v>69</v>
      </c>
    </row>
    <row r="764" spans="1:8">
      <c r="D764" s="60"/>
      <c r="E764" s="60"/>
      <c r="F764" s="60">
        <v>8446817.9000000004</v>
      </c>
    </row>
    <row r="765" spans="1:8" ht="15">
      <c r="D765" s="153">
        <f>SUM(D14:D764)</f>
        <v>460350550.75000018</v>
      </c>
      <c r="E765" s="153">
        <f>SUM(E14:E764)</f>
        <v>460080337.67000008</v>
      </c>
      <c r="F765" s="60"/>
    </row>
    <row r="766" spans="1:8">
      <c r="D766" s="60"/>
      <c r="E766" s="60"/>
      <c r="F766" s="60"/>
    </row>
    <row r="767" spans="1:8">
      <c r="D767" s="60">
        <f>+'CUENTA NO. 240-010599-0'!F330</f>
        <v>460131590.95999998</v>
      </c>
      <c r="E767" s="60">
        <f>+'CUENTA NO. 240-010599-0'!E330</f>
        <v>459861377.88</v>
      </c>
      <c r="F767" s="60"/>
    </row>
    <row r="768" spans="1:8">
      <c r="D768" s="60"/>
      <c r="E768" s="60"/>
      <c r="F768" s="60"/>
    </row>
    <row r="769" spans="4:6">
      <c r="D769" s="60">
        <f>+D765-D767</f>
        <v>218959.79000020027</v>
      </c>
      <c r="E769" s="60">
        <f>+E765-E767</f>
        <v>218959.79000008106</v>
      </c>
      <c r="F769" s="60"/>
    </row>
  </sheetData>
  <mergeCells count="11">
    <mergeCell ref="A11:B11"/>
    <mergeCell ref="A6:C6"/>
    <mergeCell ref="A7:B7"/>
    <mergeCell ref="C7:D7"/>
    <mergeCell ref="A9:B9"/>
    <mergeCell ref="C9:D9"/>
    <mergeCell ref="H9:J9"/>
    <mergeCell ref="D6:H6"/>
    <mergeCell ref="E7:G7"/>
    <mergeCell ref="E9:G9"/>
    <mergeCell ref="A10:B1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9"/>
  <sheetViews>
    <sheetView topLeftCell="A231" workbookViewId="0">
      <selection activeCell="F242" sqref="F242"/>
    </sheetView>
  </sheetViews>
  <sheetFormatPr baseColWidth="10" defaultRowHeight="15"/>
  <cols>
    <col min="1" max="1" width="11.28515625" style="63" bestFit="1" customWidth="1"/>
    <col min="2" max="2" width="16.5703125" style="154" bestFit="1" customWidth="1"/>
    <col min="3" max="3" width="16.5703125" style="154" customWidth="1"/>
    <col min="4" max="4" width="69" style="73" bestFit="1" customWidth="1"/>
    <col min="5" max="5" width="19.42578125" style="74" hidden="1" customWidth="1"/>
    <col min="6" max="6" width="16.85546875" style="78" customWidth="1"/>
    <col min="7" max="7" width="19.140625" style="73" customWidth="1"/>
    <col min="8" max="8" width="15.28515625" style="73" customWidth="1"/>
    <col min="9" max="16384" width="11.42578125" style="73"/>
  </cols>
  <sheetData>
    <row r="1" spans="1:6" ht="23.25">
      <c r="A1" s="208" t="s">
        <v>21</v>
      </c>
      <c r="B1" s="208"/>
      <c r="C1" s="208"/>
      <c r="D1" s="208"/>
      <c r="E1" s="208"/>
      <c r="F1" s="208"/>
    </row>
    <row r="2" spans="1:6" ht="20.25">
      <c r="A2" s="209" t="s">
        <v>87</v>
      </c>
      <c r="B2" s="209"/>
      <c r="C2" s="209"/>
      <c r="D2" s="209"/>
      <c r="E2" s="209"/>
      <c r="F2" s="209"/>
    </row>
    <row r="3" spans="1:6" ht="18">
      <c r="A3" s="210" t="s">
        <v>22</v>
      </c>
      <c r="B3" s="210"/>
      <c r="C3" s="210"/>
      <c r="D3" s="210"/>
      <c r="E3" s="210"/>
      <c r="F3" s="210"/>
    </row>
    <row r="4" spans="1:6" ht="15.75">
      <c r="A4" s="211" t="s">
        <v>89</v>
      </c>
      <c r="B4" s="211"/>
      <c r="C4" s="211"/>
      <c r="D4" s="211"/>
      <c r="E4" s="211"/>
      <c r="F4" s="211"/>
    </row>
    <row r="5" spans="1:6">
      <c r="A5" s="212" t="s">
        <v>1262</v>
      </c>
      <c r="B5" s="212"/>
      <c r="C5" s="212"/>
      <c r="D5" s="212"/>
      <c r="E5" s="212"/>
      <c r="F5" s="212"/>
    </row>
    <row r="6" spans="1:6">
      <c r="D6" s="128"/>
      <c r="F6" s="129"/>
    </row>
    <row r="7" spans="1:6">
      <c r="A7" s="130" t="s">
        <v>2</v>
      </c>
      <c r="B7" s="160" t="s">
        <v>35</v>
      </c>
      <c r="C7" s="132" t="s">
        <v>90</v>
      </c>
      <c r="D7" s="131" t="s">
        <v>36</v>
      </c>
      <c r="E7" s="73"/>
      <c r="F7" s="133" t="s">
        <v>26</v>
      </c>
    </row>
    <row r="8" spans="1:6">
      <c r="A8" s="122">
        <v>44894</v>
      </c>
      <c r="B8" s="162">
        <v>44896</v>
      </c>
      <c r="C8" s="163">
        <v>27373</v>
      </c>
      <c r="D8" s="164" t="s">
        <v>1369</v>
      </c>
      <c r="E8" s="165"/>
      <c r="F8" s="166">
        <v>113690.16</v>
      </c>
    </row>
    <row r="9" spans="1:6">
      <c r="A9" s="122">
        <v>44893</v>
      </c>
      <c r="B9" s="162">
        <v>44896</v>
      </c>
      <c r="C9" s="163">
        <v>27362</v>
      </c>
      <c r="D9" s="164" t="s">
        <v>1374</v>
      </c>
      <c r="E9" s="165"/>
      <c r="F9" s="166">
        <v>378180</v>
      </c>
    </row>
    <row r="10" spans="1:6">
      <c r="A10" s="122">
        <v>44895</v>
      </c>
      <c r="B10" s="162">
        <v>44896</v>
      </c>
      <c r="C10" s="163">
        <v>27379</v>
      </c>
      <c r="D10" s="164" t="s">
        <v>1355</v>
      </c>
      <c r="E10" s="165"/>
      <c r="F10" s="166">
        <v>848093.56</v>
      </c>
    </row>
    <row r="11" spans="1:6">
      <c r="A11" s="122">
        <v>44893</v>
      </c>
      <c r="B11" s="162">
        <v>44896</v>
      </c>
      <c r="C11" s="163">
        <v>27361</v>
      </c>
      <c r="D11" s="164" t="s">
        <v>1374</v>
      </c>
      <c r="E11" s="165"/>
      <c r="F11" s="166">
        <v>1140480</v>
      </c>
    </row>
    <row r="12" spans="1:6">
      <c r="A12" s="122">
        <v>44893</v>
      </c>
      <c r="B12" s="162">
        <v>44896</v>
      </c>
      <c r="C12" s="163">
        <v>27358</v>
      </c>
      <c r="D12" s="164" t="s">
        <v>1375</v>
      </c>
      <c r="E12" s="165"/>
      <c r="F12" s="166">
        <v>1385071.5</v>
      </c>
    </row>
    <row r="13" spans="1:6">
      <c r="A13" s="122">
        <v>44894</v>
      </c>
      <c r="B13" s="162">
        <v>44896</v>
      </c>
      <c r="C13" s="163">
        <v>27369</v>
      </c>
      <c r="D13" s="164" t="s">
        <v>128</v>
      </c>
      <c r="E13" s="165"/>
      <c r="F13" s="166">
        <v>1976000</v>
      </c>
    </row>
    <row r="14" spans="1:6">
      <c r="A14" s="122">
        <v>44894</v>
      </c>
      <c r="B14" s="162">
        <v>44896</v>
      </c>
      <c r="C14" s="163">
        <v>27365</v>
      </c>
      <c r="D14" s="164" t="s">
        <v>1377</v>
      </c>
      <c r="E14" s="165"/>
      <c r="F14" s="166">
        <v>2185000</v>
      </c>
    </row>
    <row r="15" spans="1:6">
      <c r="A15" s="67">
        <v>44896</v>
      </c>
      <c r="B15" s="162">
        <v>44896</v>
      </c>
      <c r="C15" s="167">
        <v>28778781590</v>
      </c>
      <c r="D15" s="164" t="s">
        <v>130</v>
      </c>
      <c r="E15" s="165"/>
      <c r="F15" s="168">
        <v>2000000</v>
      </c>
    </row>
    <row r="16" spans="1:6">
      <c r="A16" s="122">
        <v>44896</v>
      </c>
      <c r="B16" s="162">
        <v>44897</v>
      </c>
      <c r="C16" s="163">
        <v>27381</v>
      </c>
      <c r="D16" s="164" t="s">
        <v>119</v>
      </c>
      <c r="E16" s="165"/>
      <c r="F16" s="166">
        <v>41274.400000000001</v>
      </c>
    </row>
    <row r="17" spans="1:6">
      <c r="A17" s="122">
        <v>44896</v>
      </c>
      <c r="B17" s="162">
        <v>44897</v>
      </c>
      <c r="C17" s="163">
        <v>27383</v>
      </c>
      <c r="D17" s="164" t="s">
        <v>101</v>
      </c>
      <c r="E17" s="165"/>
      <c r="F17" s="166">
        <v>93080.8</v>
      </c>
    </row>
    <row r="18" spans="1:6">
      <c r="A18" s="122">
        <v>44896</v>
      </c>
      <c r="B18" s="162">
        <v>44897</v>
      </c>
      <c r="C18" s="163">
        <v>27382</v>
      </c>
      <c r="D18" s="164" t="s">
        <v>122</v>
      </c>
      <c r="E18" s="165"/>
      <c r="F18" s="166">
        <v>113032.4</v>
      </c>
    </row>
    <row r="19" spans="1:6">
      <c r="A19" s="122">
        <v>44896</v>
      </c>
      <c r="B19" s="162">
        <v>44897</v>
      </c>
      <c r="C19" s="163">
        <v>27384</v>
      </c>
      <c r="D19" s="164" t="s">
        <v>1362</v>
      </c>
      <c r="E19" s="165"/>
      <c r="F19" s="166">
        <v>3177841.03</v>
      </c>
    </row>
    <row r="20" spans="1:6">
      <c r="A20" s="122">
        <v>44896</v>
      </c>
      <c r="B20" s="162">
        <v>44897</v>
      </c>
      <c r="C20" s="163">
        <v>27386</v>
      </c>
      <c r="D20" s="164" t="s">
        <v>130</v>
      </c>
      <c r="E20" s="165"/>
      <c r="F20" s="166">
        <v>13085059.66</v>
      </c>
    </row>
    <row r="21" spans="1:6">
      <c r="A21" s="122">
        <v>44890</v>
      </c>
      <c r="B21" s="162">
        <v>44897</v>
      </c>
      <c r="C21" s="163">
        <v>27331</v>
      </c>
      <c r="D21" s="164" t="s">
        <v>1368</v>
      </c>
      <c r="E21" s="165"/>
      <c r="F21" s="166">
        <v>18076.8</v>
      </c>
    </row>
    <row r="22" spans="1:6">
      <c r="A22" s="122">
        <v>44894</v>
      </c>
      <c r="B22" s="162">
        <v>44897</v>
      </c>
      <c r="C22" s="163">
        <v>27376</v>
      </c>
      <c r="D22" s="164" t="s">
        <v>80</v>
      </c>
      <c r="E22" s="165"/>
      <c r="F22" s="166">
        <v>84531</v>
      </c>
    </row>
    <row r="23" spans="1:6">
      <c r="A23" s="122">
        <v>44890</v>
      </c>
      <c r="B23" s="162">
        <v>44897</v>
      </c>
      <c r="C23" s="163">
        <v>27335</v>
      </c>
      <c r="D23" s="164" t="s">
        <v>126</v>
      </c>
      <c r="E23" s="165"/>
      <c r="F23" s="166">
        <v>144719.44</v>
      </c>
    </row>
    <row r="24" spans="1:6">
      <c r="A24" s="122">
        <v>44893</v>
      </c>
      <c r="B24" s="162">
        <v>44897</v>
      </c>
      <c r="C24" s="163">
        <v>27363</v>
      </c>
      <c r="D24" s="164" t="s">
        <v>1381</v>
      </c>
      <c r="E24" s="165"/>
      <c r="F24" s="166">
        <v>164090</v>
      </c>
    </row>
    <row r="25" spans="1:6">
      <c r="A25" s="122">
        <v>44894</v>
      </c>
      <c r="B25" s="162">
        <v>44897</v>
      </c>
      <c r="C25" s="163">
        <v>27377</v>
      </c>
      <c r="D25" s="164" t="s">
        <v>1371</v>
      </c>
      <c r="E25" s="165"/>
      <c r="F25" s="166">
        <v>167833.08</v>
      </c>
    </row>
    <row r="26" spans="1:6">
      <c r="A26" s="122">
        <v>44890</v>
      </c>
      <c r="B26" s="162">
        <v>44897</v>
      </c>
      <c r="C26" s="163">
        <v>27337</v>
      </c>
      <c r="D26" s="164" t="s">
        <v>1372</v>
      </c>
      <c r="E26" s="165"/>
      <c r="F26" s="166">
        <v>169794.03</v>
      </c>
    </row>
    <row r="27" spans="1:6">
      <c r="A27" s="122">
        <v>44890</v>
      </c>
      <c r="B27" s="162">
        <v>44897</v>
      </c>
      <c r="C27" s="163">
        <v>27324</v>
      </c>
      <c r="D27" s="164" t="s">
        <v>1373</v>
      </c>
      <c r="E27" s="165"/>
      <c r="F27" s="166">
        <v>251816.28</v>
      </c>
    </row>
    <row r="28" spans="1:6">
      <c r="A28" s="122">
        <v>44894</v>
      </c>
      <c r="B28" s="162">
        <v>44897</v>
      </c>
      <c r="C28" s="163">
        <v>27367</v>
      </c>
      <c r="D28" s="164" t="s">
        <v>80</v>
      </c>
      <c r="E28" s="165"/>
      <c r="F28" s="166">
        <v>3101750</v>
      </c>
    </row>
    <row r="29" spans="1:6">
      <c r="A29" s="122">
        <v>44894</v>
      </c>
      <c r="B29" s="162">
        <v>44897</v>
      </c>
      <c r="C29" s="163">
        <v>27375</v>
      </c>
      <c r="D29" s="164" t="s">
        <v>1371</v>
      </c>
      <c r="E29" s="165"/>
      <c r="F29" s="166">
        <v>3187246.2</v>
      </c>
    </row>
    <row r="30" spans="1:6">
      <c r="A30" s="122">
        <v>44894</v>
      </c>
      <c r="B30" s="162">
        <v>44897</v>
      </c>
      <c r="C30" s="163">
        <v>27366</v>
      </c>
      <c r="D30" s="164" t="s">
        <v>127</v>
      </c>
      <c r="E30" s="165"/>
      <c r="F30" s="166">
        <v>3731124.62</v>
      </c>
    </row>
    <row r="31" spans="1:6">
      <c r="A31" s="122">
        <v>44894</v>
      </c>
      <c r="B31" s="162">
        <v>44897</v>
      </c>
      <c r="C31" s="163">
        <v>27378</v>
      </c>
      <c r="D31" s="164" t="s">
        <v>1378</v>
      </c>
      <c r="E31" s="165"/>
      <c r="F31" s="166">
        <v>4482032</v>
      </c>
    </row>
    <row r="32" spans="1:6">
      <c r="A32" s="67">
        <v>44897</v>
      </c>
      <c r="B32" s="162">
        <v>44897</v>
      </c>
      <c r="C32" s="167">
        <v>28787477399</v>
      </c>
      <c r="D32" s="164" t="s">
        <v>130</v>
      </c>
      <c r="E32" s="165"/>
      <c r="F32" s="168">
        <v>4000000</v>
      </c>
    </row>
    <row r="33" spans="1:6">
      <c r="A33" s="122">
        <v>44896</v>
      </c>
      <c r="B33" s="162">
        <v>44900</v>
      </c>
      <c r="C33" s="163">
        <v>27380</v>
      </c>
      <c r="D33" s="164" t="s">
        <v>109</v>
      </c>
      <c r="E33" s="165"/>
      <c r="F33" s="166">
        <v>826500</v>
      </c>
    </row>
    <row r="34" spans="1:6">
      <c r="A34" s="122">
        <v>44901</v>
      </c>
      <c r="B34" s="162">
        <v>44900</v>
      </c>
      <c r="C34" s="163">
        <v>27450</v>
      </c>
      <c r="D34" s="164" t="s">
        <v>124</v>
      </c>
      <c r="E34" s="165"/>
      <c r="F34" s="166">
        <v>1660068</v>
      </c>
    </row>
    <row r="35" spans="1:6">
      <c r="A35" s="122">
        <v>44896</v>
      </c>
      <c r="B35" s="162">
        <v>44900</v>
      </c>
      <c r="C35" s="163">
        <v>27385</v>
      </c>
      <c r="D35" s="164" t="s">
        <v>79</v>
      </c>
      <c r="E35" s="165"/>
      <c r="F35" s="166">
        <v>3489663.5</v>
      </c>
    </row>
    <row r="36" spans="1:6">
      <c r="A36" s="122">
        <v>44897</v>
      </c>
      <c r="B36" s="162">
        <v>44900</v>
      </c>
      <c r="C36" s="163">
        <v>27387</v>
      </c>
      <c r="D36" s="164" t="s">
        <v>86</v>
      </c>
      <c r="E36" s="165"/>
      <c r="F36" s="166">
        <v>12780794.98</v>
      </c>
    </row>
    <row r="37" spans="1:6">
      <c r="A37" s="122">
        <v>44894</v>
      </c>
      <c r="B37" s="162">
        <v>44900</v>
      </c>
      <c r="C37" s="163">
        <v>27374</v>
      </c>
      <c r="D37" s="164" t="s">
        <v>1371</v>
      </c>
      <c r="E37" s="165"/>
      <c r="F37" s="166">
        <v>1144986.07</v>
      </c>
    </row>
    <row r="38" spans="1:6">
      <c r="A38" s="67">
        <v>44900</v>
      </c>
      <c r="B38" s="162">
        <v>44900</v>
      </c>
      <c r="C38" s="167">
        <v>28809079265</v>
      </c>
      <c r="D38" s="164" t="s">
        <v>130</v>
      </c>
      <c r="E38" s="165"/>
      <c r="F38" s="168">
        <v>14126000</v>
      </c>
    </row>
    <row r="39" spans="1:6">
      <c r="A39" s="67">
        <v>44901</v>
      </c>
      <c r="B39" s="162">
        <v>44901</v>
      </c>
      <c r="C39" s="167">
        <v>28834021342</v>
      </c>
      <c r="D39" s="164" t="s">
        <v>130</v>
      </c>
      <c r="E39" s="165"/>
      <c r="F39" s="168">
        <v>1100000</v>
      </c>
    </row>
    <row r="40" spans="1:6">
      <c r="A40" s="122">
        <v>44900</v>
      </c>
      <c r="B40" s="162">
        <v>44903</v>
      </c>
      <c r="C40" s="163">
        <v>27446</v>
      </c>
      <c r="D40" s="164" t="s">
        <v>1268</v>
      </c>
      <c r="E40" s="165"/>
      <c r="F40" s="166">
        <v>17307.509999999998</v>
      </c>
    </row>
    <row r="41" spans="1:6">
      <c r="A41" s="122">
        <v>44897</v>
      </c>
      <c r="B41" s="162">
        <v>44903</v>
      </c>
      <c r="C41" s="163">
        <v>27410</v>
      </c>
      <c r="D41" s="164" t="s">
        <v>1271</v>
      </c>
      <c r="E41" s="165"/>
      <c r="F41" s="166">
        <v>18000</v>
      </c>
    </row>
    <row r="42" spans="1:6">
      <c r="A42" s="122">
        <v>44897</v>
      </c>
      <c r="B42" s="162">
        <v>44903</v>
      </c>
      <c r="C42" s="163">
        <v>27411</v>
      </c>
      <c r="D42" s="164" t="s">
        <v>1272</v>
      </c>
      <c r="E42" s="165"/>
      <c r="F42" s="166">
        <v>18000</v>
      </c>
    </row>
    <row r="43" spans="1:6">
      <c r="A43" s="122">
        <v>44909</v>
      </c>
      <c r="B43" s="162">
        <v>44903</v>
      </c>
      <c r="C43" s="163">
        <v>27510</v>
      </c>
      <c r="D43" s="164" t="s">
        <v>1273</v>
      </c>
      <c r="E43" s="165"/>
      <c r="F43" s="166">
        <v>18000</v>
      </c>
    </row>
    <row r="44" spans="1:6">
      <c r="A44" s="122">
        <v>44900</v>
      </c>
      <c r="B44" s="162">
        <v>44903</v>
      </c>
      <c r="C44" s="163">
        <v>27444</v>
      </c>
      <c r="D44" s="164" t="s">
        <v>1274</v>
      </c>
      <c r="E44" s="165"/>
      <c r="F44" s="166">
        <v>19126.29</v>
      </c>
    </row>
    <row r="45" spans="1:6">
      <c r="A45" s="122">
        <v>44897</v>
      </c>
      <c r="B45" s="162">
        <v>44903</v>
      </c>
      <c r="C45" s="163">
        <v>27391</v>
      </c>
      <c r="D45" s="164" t="s">
        <v>1276</v>
      </c>
      <c r="E45" s="165"/>
      <c r="F45" s="166">
        <v>22500</v>
      </c>
    </row>
    <row r="46" spans="1:6">
      <c r="A46" s="122">
        <v>44900</v>
      </c>
      <c r="B46" s="162">
        <v>44903</v>
      </c>
      <c r="C46" s="163">
        <v>27424</v>
      </c>
      <c r="D46" s="164" t="s">
        <v>1277</v>
      </c>
      <c r="E46" s="165"/>
      <c r="F46" s="166">
        <v>22500</v>
      </c>
    </row>
    <row r="47" spans="1:6">
      <c r="A47" s="122">
        <v>44909</v>
      </c>
      <c r="B47" s="162">
        <v>44903</v>
      </c>
      <c r="C47" s="163">
        <v>27513</v>
      </c>
      <c r="D47" s="164" t="s">
        <v>1276</v>
      </c>
      <c r="E47" s="165"/>
      <c r="F47" s="166">
        <v>22500</v>
      </c>
    </row>
    <row r="48" spans="1:6">
      <c r="A48" s="122">
        <v>44900</v>
      </c>
      <c r="B48" s="162">
        <v>44903</v>
      </c>
      <c r="C48" s="163">
        <v>27427</v>
      </c>
      <c r="D48" s="164" t="s">
        <v>1280</v>
      </c>
      <c r="E48" s="165"/>
      <c r="F48" s="166">
        <v>22600</v>
      </c>
    </row>
    <row r="49" spans="1:6">
      <c r="A49" s="122">
        <v>44909</v>
      </c>
      <c r="B49" s="162">
        <v>44903</v>
      </c>
      <c r="C49" s="163">
        <v>27512</v>
      </c>
      <c r="D49" s="164" t="s">
        <v>1281</v>
      </c>
      <c r="E49" s="165"/>
      <c r="F49" s="166">
        <v>22600</v>
      </c>
    </row>
    <row r="50" spans="1:6">
      <c r="A50" s="122">
        <v>44909</v>
      </c>
      <c r="B50" s="162">
        <v>44903</v>
      </c>
      <c r="C50" s="163">
        <v>27514</v>
      </c>
      <c r="D50" s="164" t="s">
        <v>1283</v>
      </c>
      <c r="E50" s="165"/>
      <c r="F50" s="166">
        <v>27000</v>
      </c>
    </row>
    <row r="51" spans="1:6">
      <c r="A51" s="122">
        <v>44900</v>
      </c>
      <c r="B51" s="162">
        <v>44903</v>
      </c>
      <c r="C51" s="163">
        <v>27425</v>
      </c>
      <c r="D51" s="164" t="s">
        <v>1287</v>
      </c>
      <c r="E51" s="165"/>
      <c r="F51" s="166">
        <v>28250</v>
      </c>
    </row>
    <row r="52" spans="1:6">
      <c r="A52" s="122">
        <v>44900</v>
      </c>
      <c r="B52" s="162">
        <v>44903</v>
      </c>
      <c r="C52" s="163">
        <v>27438</v>
      </c>
      <c r="D52" s="164" t="s">
        <v>1288</v>
      </c>
      <c r="E52" s="165"/>
      <c r="F52" s="166">
        <v>28250</v>
      </c>
    </row>
    <row r="53" spans="1:6">
      <c r="A53" s="122">
        <v>44900</v>
      </c>
      <c r="B53" s="162">
        <v>44903</v>
      </c>
      <c r="C53" s="163">
        <v>27441</v>
      </c>
      <c r="D53" s="164" t="s">
        <v>1289</v>
      </c>
      <c r="E53" s="165"/>
      <c r="F53" s="166">
        <v>28250</v>
      </c>
    </row>
    <row r="54" spans="1:6">
      <c r="A54" s="122">
        <v>44900</v>
      </c>
      <c r="B54" s="162">
        <v>44903</v>
      </c>
      <c r="C54" s="163">
        <v>27443</v>
      </c>
      <c r="D54" s="164" t="s">
        <v>1290</v>
      </c>
      <c r="E54" s="165"/>
      <c r="F54" s="166">
        <v>28250</v>
      </c>
    </row>
    <row r="55" spans="1:6">
      <c r="A55" s="122">
        <v>44909</v>
      </c>
      <c r="B55" s="162">
        <v>44903</v>
      </c>
      <c r="C55" s="163">
        <v>27508</v>
      </c>
      <c r="D55" s="164" t="s">
        <v>1291</v>
      </c>
      <c r="E55" s="165"/>
      <c r="F55" s="166">
        <v>28250</v>
      </c>
    </row>
    <row r="56" spans="1:6">
      <c r="A56" s="122">
        <v>44909</v>
      </c>
      <c r="B56" s="162">
        <v>44903</v>
      </c>
      <c r="C56" s="163">
        <v>27511</v>
      </c>
      <c r="D56" s="164" t="s">
        <v>1288</v>
      </c>
      <c r="E56" s="165"/>
      <c r="F56" s="166">
        <v>28250</v>
      </c>
    </row>
    <row r="57" spans="1:6">
      <c r="A57" s="122">
        <v>44897</v>
      </c>
      <c r="B57" s="162">
        <v>44903</v>
      </c>
      <c r="C57" s="163">
        <v>27400</v>
      </c>
      <c r="D57" s="164" t="s">
        <v>1294</v>
      </c>
      <c r="E57" s="165"/>
      <c r="F57" s="166">
        <v>33900</v>
      </c>
    </row>
    <row r="58" spans="1:6">
      <c r="A58" s="122">
        <v>44897</v>
      </c>
      <c r="B58" s="162">
        <v>44903</v>
      </c>
      <c r="C58" s="163">
        <v>27413</v>
      </c>
      <c r="D58" s="164" t="s">
        <v>1295</v>
      </c>
      <c r="E58" s="165"/>
      <c r="F58" s="166">
        <v>33900</v>
      </c>
    </row>
    <row r="59" spans="1:6">
      <c r="A59" s="122">
        <v>44900</v>
      </c>
      <c r="B59" s="162">
        <v>44903</v>
      </c>
      <c r="C59" s="163">
        <v>27418</v>
      </c>
      <c r="D59" s="164" t="s">
        <v>1296</v>
      </c>
      <c r="E59" s="165"/>
      <c r="F59" s="166">
        <v>33900</v>
      </c>
    </row>
    <row r="60" spans="1:6">
      <c r="A60" s="122">
        <v>44900</v>
      </c>
      <c r="B60" s="162">
        <v>44903</v>
      </c>
      <c r="C60" s="163">
        <v>27423</v>
      </c>
      <c r="D60" s="164" t="s">
        <v>1297</v>
      </c>
      <c r="E60" s="165"/>
      <c r="F60" s="166">
        <v>33900</v>
      </c>
    </row>
    <row r="61" spans="1:6">
      <c r="A61" s="122">
        <v>44900</v>
      </c>
      <c r="B61" s="162">
        <v>44903</v>
      </c>
      <c r="C61" s="163">
        <v>27430</v>
      </c>
      <c r="D61" s="164" t="s">
        <v>1298</v>
      </c>
      <c r="E61" s="165"/>
      <c r="F61" s="166">
        <v>33900</v>
      </c>
    </row>
    <row r="62" spans="1:6">
      <c r="A62" s="122">
        <v>44909</v>
      </c>
      <c r="B62" s="162">
        <v>44903</v>
      </c>
      <c r="C62" s="163">
        <v>27515</v>
      </c>
      <c r="D62" s="164" t="s">
        <v>1293</v>
      </c>
      <c r="E62" s="165"/>
      <c r="F62" s="166">
        <v>33900</v>
      </c>
    </row>
    <row r="63" spans="1:6">
      <c r="A63" s="122">
        <v>44897</v>
      </c>
      <c r="B63" s="162">
        <v>44903</v>
      </c>
      <c r="C63" s="163">
        <v>27397</v>
      </c>
      <c r="D63" s="164" t="s">
        <v>1300</v>
      </c>
      <c r="E63" s="165"/>
      <c r="F63" s="166">
        <v>36000</v>
      </c>
    </row>
    <row r="64" spans="1:6">
      <c r="A64" s="122">
        <v>44897</v>
      </c>
      <c r="B64" s="162">
        <v>44903</v>
      </c>
      <c r="C64" s="163">
        <v>27399</v>
      </c>
      <c r="D64" s="164" t="s">
        <v>1301</v>
      </c>
      <c r="E64" s="165"/>
      <c r="F64" s="166">
        <v>36000</v>
      </c>
    </row>
    <row r="65" spans="1:6">
      <c r="A65" s="122">
        <v>44900</v>
      </c>
      <c r="B65" s="162">
        <v>44903</v>
      </c>
      <c r="C65" s="163">
        <v>27422</v>
      </c>
      <c r="D65" s="164" t="s">
        <v>1302</v>
      </c>
      <c r="E65" s="165"/>
      <c r="F65" s="166">
        <v>36000</v>
      </c>
    </row>
    <row r="66" spans="1:6">
      <c r="A66" s="122">
        <v>44900</v>
      </c>
      <c r="B66" s="162">
        <v>44903</v>
      </c>
      <c r="C66" s="163">
        <v>27426</v>
      </c>
      <c r="D66" s="164" t="s">
        <v>120</v>
      </c>
      <c r="E66" s="165"/>
      <c r="F66" s="166">
        <v>36000</v>
      </c>
    </row>
    <row r="67" spans="1:6">
      <c r="A67" s="122">
        <v>44897</v>
      </c>
      <c r="B67" s="162">
        <v>44903</v>
      </c>
      <c r="C67" s="163">
        <v>27416</v>
      </c>
      <c r="D67" s="164" t="s">
        <v>1308</v>
      </c>
      <c r="E67" s="165"/>
      <c r="F67" s="166">
        <v>43425.9</v>
      </c>
    </row>
    <row r="68" spans="1:6">
      <c r="A68" s="122">
        <v>44897</v>
      </c>
      <c r="B68" s="162">
        <v>44903</v>
      </c>
      <c r="C68" s="163">
        <v>27417</v>
      </c>
      <c r="D68" s="164" t="s">
        <v>1308</v>
      </c>
      <c r="E68" s="165"/>
      <c r="F68" s="166">
        <v>43425.9</v>
      </c>
    </row>
    <row r="69" spans="1:6">
      <c r="A69" s="122">
        <v>44909</v>
      </c>
      <c r="B69" s="162">
        <v>44903</v>
      </c>
      <c r="C69" s="163">
        <v>27509</v>
      </c>
      <c r="D69" s="164" t="s">
        <v>1310</v>
      </c>
      <c r="E69" s="165"/>
      <c r="F69" s="166">
        <v>45200</v>
      </c>
    </row>
    <row r="70" spans="1:6">
      <c r="A70" s="122">
        <v>44909</v>
      </c>
      <c r="B70" s="162">
        <v>44903</v>
      </c>
      <c r="C70" s="163">
        <v>27516</v>
      </c>
      <c r="D70" s="164" t="s">
        <v>1311</v>
      </c>
      <c r="E70" s="165"/>
      <c r="F70" s="166">
        <v>45200</v>
      </c>
    </row>
    <row r="71" spans="1:6">
      <c r="A71" s="122">
        <v>44897</v>
      </c>
      <c r="B71" s="162">
        <v>44903</v>
      </c>
      <c r="C71" s="163">
        <v>27404</v>
      </c>
      <c r="D71" s="164" t="s">
        <v>1316</v>
      </c>
      <c r="E71" s="165"/>
      <c r="F71" s="166">
        <v>54000</v>
      </c>
    </row>
    <row r="72" spans="1:6">
      <c r="A72" s="122">
        <v>44897</v>
      </c>
      <c r="B72" s="162">
        <v>44903</v>
      </c>
      <c r="C72" s="163">
        <v>27406</v>
      </c>
      <c r="D72" s="164" t="s">
        <v>1317</v>
      </c>
      <c r="E72" s="165"/>
      <c r="F72" s="166">
        <v>54000</v>
      </c>
    </row>
    <row r="73" spans="1:6">
      <c r="A73" s="122">
        <v>44897</v>
      </c>
      <c r="B73" s="162">
        <v>44903</v>
      </c>
      <c r="C73" s="163">
        <v>27412</v>
      </c>
      <c r="D73" s="164" t="s">
        <v>1318</v>
      </c>
      <c r="E73" s="165"/>
      <c r="F73" s="166">
        <v>54000</v>
      </c>
    </row>
    <row r="74" spans="1:6">
      <c r="A74" s="122">
        <v>44900</v>
      </c>
      <c r="B74" s="162">
        <v>44903</v>
      </c>
      <c r="C74" s="163">
        <v>27433</v>
      </c>
      <c r="D74" s="164" t="s">
        <v>1319</v>
      </c>
      <c r="E74" s="165"/>
      <c r="F74" s="166">
        <v>54000</v>
      </c>
    </row>
    <row r="75" spans="1:6">
      <c r="A75" s="122">
        <v>44900</v>
      </c>
      <c r="B75" s="162">
        <v>44903</v>
      </c>
      <c r="C75" s="163">
        <v>27440</v>
      </c>
      <c r="D75" s="164" t="s">
        <v>1324</v>
      </c>
      <c r="E75" s="165"/>
      <c r="F75" s="166">
        <v>56500</v>
      </c>
    </row>
    <row r="76" spans="1:6">
      <c r="A76" s="122">
        <v>44904</v>
      </c>
      <c r="B76" s="162">
        <v>44903</v>
      </c>
      <c r="C76" s="163">
        <v>27456</v>
      </c>
      <c r="D76" s="164" t="s">
        <v>1325</v>
      </c>
      <c r="E76" s="165"/>
      <c r="F76" s="166">
        <v>56500</v>
      </c>
    </row>
    <row r="77" spans="1:6">
      <c r="A77" s="122">
        <v>44900</v>
      </c>
      <c r="B77" s="162">
        <v>44903</v>
      </c>
      <c r="C77" s="163">
        <v>27445</v>
      </c>
      <c r="D77" s="164" t="s">
        <v>1326</v>
      </c>
      <c r="E77" s="165"/>
      <c r="F77" s="166">
        <v>58689.43</v>
      </c>
    </row>
    <row r="78" spans="1:6">
      <c r="A78" s="122">
        <v>44900</v>
      </c>
      <c r="B78" s="162">
        <v>44903</v>
      </c>
      <c r="C78" s="163">
        <v>27432</v>
      </c>
      <c r="D78" s="164" t="s">
        <v>1330</v>
      </c>
      <c r="E78" s="165"/>
      <c r="F78" s="166">
        <v>67800</v>
      </c>
    </row>
    <row r="79" spans="1:6">
      <c r="A79" s="122">
        <v>44904</v>
      </c>
      <c r="B79" s="162">
        <v>44903</v>
      </c>
      <c r="C79" s="163">
        <v>27457</v>
      </c>
      <c r="D79" s="164" t="s">
        <v>1331</v>
      </c>
      <c r="E79" s="165"/>
      <c r="F79" s="166">
        <v>67800</v>
      </c>
    </row>
    <row r="80" spans="1:6">
      <c r="A80" s="122">
        <v>44897</v>
      </c>
      <c r="B80" s="162">
        <v>44903</v>
      </c>
      <c r="C80" s="163">
        <v>27414</v>
      </c>
      <c r="D80" s="164" t="s">
        <v>1333</v>
      </c>
      <c r="E80" s="165"/>
      <c r="F80" s="166">
        <v>79100</v>
      </c>
    </row>
    <row r="81" spans="1:6">
      <c r="A81" s="122">
        <v>44900</v>
      </c>
      <c r="B81" s="162">
        <v>44903</v>
      </c>
      <c r="C81" s="163">
        <v>27420</v>
      </c>
      <c r="D81" s="164" t="s">
        <v>1334</v>
      </c>
      <c r="E81" s="165"/>
      <c r="F81" s="166">
        <v>90000</v>
      </c>
    </row>
    <row r="82" spans="1:6">
      <c r="A82" s="122">
        <v>44900</v>
      </c>
      <c r="B82" s="162">
        <v>44903</v>
      </c>
      <c r="C82" s="163">
        <v>27421</v>
      </c>
      <c r="D82" s="164" t="s">
        <v>1335</v>
      </c>
      <c r="E82" s="165"/>
      <c r="F82" s="166">
        <v>90000</v>
      </c>
    </row>
    <row r="83" spans="1:6">
      <c r="A83" s="122">
        <v>44897</v>
      </c>
      <c r="B83" s="162">
        <v>44903</v>
      </c>
      <c r="C83" s="163">
        <v>27398</v>
      </c>
      <c r="D83" s="164" t="s">
        <v>1311</v>
      </c>
      <c r="E83" s="165"/>
      <c r="F83" s="166">
        <v>90400</v>
      </c>
    </row>
    <row r="84" spans="1:6">
      <c r="A84" s="122">
        <v>44897</v>
      </c>
      <c r="B84" s="162">
        <v>44903</v>
      </c>
      <c r="C84" s="163">
        <v>27415</v>
      </c>
      <c r="D84" s="164" t="s">
        <v>1339</v>
      </c>
      <c r="E84" s="165"/>
      <c r="F84" s="166">
        <v>108000</v>
      </c>
    </row>
    <row r="85" spans="1:6">
      <c r="A85" s="122">
        <v>44900</v>
      </c>
      <c r="B85" s="162">
        <v>44903</v>
      </c>
      <c r="C85" s="163">
        <v>27442</v>
      </c>
      <c r="D85" s="164" t="s">
        <v>1341</v>
      </c>
      <c r="E85" s="165"/>
      <c r="F85" s="166">
        <v>113000</v>
      </c>
    </row>
    <row r="86" spans="1:6">
      <c r="A86" s="122">
        <v>44902</v>
      </c>
      <c r="B86" s="162">
        <v>44903</v>
      </c>
      <c r="C86" s="163">
        <v>27452</v>
      </c>
      <c r="D86" s="164" t="s">
        <v>1347</v>
      </c>
      <c r="E86" s="165"/>
      <c r="F86" s="166">
        <v>141787.41</v>
      </c>
    </row>
    <row r="87" spans="1:6">
      <c r="A87" s="122">
        <v>44901</v>
      </c>
      <c r="B87" s="162">
        <v>44903</v>
      </c>
      <c r="C87" s="163">
        <v>27449</v>
      </c>
      <c r="D87" s="164" t="s">
        <v>1348</v>
      </c>
      <c r="E87" s="165"/>
      <c r="F87" s="166">
        <v>150000</v>
      </c>
    </row>
    <row r="88" spans="1:6">
      <c r="A88" s="122">
        <v>44900</v>
      </c>
      <c r="B88" s="162">
        <v>44903</v>
      </c>
      <c r="C88" s="163">
        <v>27431</v>
      </c>
      <c r="D88" s="164" t="s">
        <v>1349</v>
      </c>
      <c r="E88" s="165"/>
      <c r="F88" s="166">
        <v>162000</v>
      </c>
    </row>
    <row r="89" spans="1:6">
      <c r="A89" s="122">
        <v>44897</v>
      </c>
      <c r="B89" s="162">
        <v>44903</v>
      </c>
      <c r="C89" s="163">
        <v>27403</v>
      </c>
      <c r="D89" s="164" t="s">
        <v>1350</v>
      </c>
      <c r="E89" s="165"/>
      <c r="F89" s="166">
        <v>180800</v>
      </c>
    </row>
    <row r="90" spans="1:6">
      <c r="A90" s="122">
        <v>44900</v>
      </c>
      <c r="B90" s="162">
        <v>44903</v>
      </c>
      <c r="C90" s="163">
        <v>27429</v>
      </c>
      <c r="D90" s="164" t="s">
        <v>1352</v>
      </c>
      <c r="E90" s="165"/>
      <c r="F90" s="166">
        <v>216000</v>
      </c>
    </row>
    <row r="91" spans="1:6">
      <c r="A91" s="122">
        <v>44901</v>
      </c>
      <c r="B91" s="162">
        <v>44903</v>
      </c>
      <c r="C91" s="163">
        <v>27448</v>
      </c>
      <c r="D91" s="164" t="s">
        <v>1365</v>
      </c>
      <c r="E91" s="165"/>
      <c r="F91" s="166">
        <v>8964064</v>
      </c>
    </row>
    <row r="92" spans="1:6">
      <c r="A92" s="122">
        <v>44916</v>
      </c>
      <c r="B92" s="162">
        <v>44903</v>
      </c>
      <c r="C92" s="163">
        <v>27551</v>
      </c>
      <c r="D92" s="164" t="s">
        <v>130</v>
      </c>
      <c r="E92" s="165"/>
      <c r="F92" s="166">
        <v>10000000</v>
      </c>
    </row>
    <row r="93" spans="1:6">
      <c r="A93" s="67">
        <v>44903</v>
      </c>
      <c r="B93" s="162">
        <v>44903</v>
      </c>
      <c r="C93" s="167">
        <v>28867676113</v>
      </c>
      <c r="D93" s="164" t="s">
        <v>130</v>
      </c>
      <c r="E93" s="165"/>
      <c r="F93" s="168">
        <v>1700000</v>
      </c>
    </row>
    <row r="94" spans="1:6">
      <c r="A94" s="67">
        <v>44903</v>
      </c>
      <c r="B94" s="162">
        <v>44903</v>
      </c>
      <c r="C94" s="167">
        <v>28865322313</v>
      </c>
      <c r="D94" s="164" t="s">
        <v>130</v>
      </c>
      <c r="E94" s="165"/>
      <c r="F94" s="168">
        <v>2500000</v>
      </c>
    </row>
    <row r="95" spans="1:6">
      <c r="A95" s="122">
        <v>44897</v>
      </c>
      <c r="B95" s="162">
        <v>44904</v>
      </c>
      <c r="C95" s="163">
        <v>27402</v>
      </c>
      <c r="D95" s="164" t="s">
        <v>1279</v>
      </c>
      <c r="E95" s="165"/>
      <c r="F95" s="166">
        <v>22600</v>
      </c>
    </row>
    <row r="96" spans="1:6">
      <c r="A96" s="122">
        <v>44900</v>
      </c>
      <c r="B96" s="162">
        <v>44904</v>
      </c>
      <c r="C96" s="163">
        <v>27434</v>
      </c>
      <c r="D96" s="164" t="s">
        <v>1303</v>
      </c>
      <c r="E96" s="165"/>
      <c r="F96" s="166">
        <v>40500</v>
      </c>
    </row>
    <row r="97" spans="1:6">
      <c r="A97" s="122">
        <v>44902</v>
      </c>
      <c r="B97" s="162">
        <v>44904</v>
      </c>
      <c r="C97" s="163">
        <v>27453</v>
      </c>
      <c r="D97" s="164" t="s">
        <v>1312</v>
      </c>
      <c r="E97" s="165"/>
      <c r="F97" s="166">
        <v>48551.7</v>
      </c>
    </row>
    <row r="98" spans="1:6">
      <c r="A98" s="122">
        <v>44897</v>
      </c>
      <c r="B98" s="162">
        <v>44904</v>
      </c>
      <c r="C98" s="163">
        <v>27401</v>
      </c>
      <c r="D98" s="164" t="s">
        <v>1315</v>
      </c>
      <c r="E98" s="165"/>
      <c r="F98" s="166">
        <v>54000</v>
      </c>
    </row>
    <row r="99" spans="1:6">
      <c r="A99" s="122">
        <v>44897</v>
      </c>
      <c r="B99" s="162">
        <v>44904</v>
      </c>
      <c r="C99" s="163">
        <v>27407</v>
      </c>
      <c r="D99" s="164" t="s">
        <v>1322</v>
      </c>
      <c r="E99" s="165"/>
      <c r="F99" s="166">
        <v>56500</v>
      </c>
    </row>
    <row r="100" spans="1:6">
      <c r="A100" s="122">
        <v>44900</v>
      </c>
      <c r="B100" s="162">
        <v>44904</v>
      </c>
      <c r="C100" s="163">
        <v>27435</v>
      </c>
      <c r="D100" s="164" t="s">
        <v>1323</v>
      </c>
      <c r="E100" s="165"/>
      <c r="F100" s="166">
        <v>56500</v>
      </c>
    </row>
    <row r="101" spans="1:6">
      <c r="A101" s="122">
        <v>44900</v>
      </c>
      <c r="B101" s="162">
        <v>44904</v>
      </c>
      <c r="C101" s="163">
        <v>27447</v>
      </c>
      <c r="D101" s="164" t="s">
        <v>1329</v>
      </c>
      <c r="E101" s="165"/>
      <c r="F101" s="166">
        <v>64849.49</v>
      </c>
    </row>
    <row r="102" spans="1:6">
      <c r="A102" s="122">
        <v>44897</v>
      </c>
      <c r="B102" s="162">
        <v>44904</v>
      </c>
      <c r="C102" s="163">
        <v>27395</v>
      </c>
      <c r="D102" s="164" t="s">
        <v>1336</v>
      </c>
      <c r="E102" s="165"/>
      <c r="F102" s="166">
        <v>90400</v>
      </c>
    </row>
    <row r="103" spans="1:6">
      <c r="A103" s="122">
        <v>44909</v>
      </c>
      <c r="B103" s="162">
        <v>44904</v>
      </c>
      <c r="C103" s="163">
        <v>27489</v>
      </c>
      <c r="D103" s="164" t="s">
        <v>1346</v>
      </c>
      <c r="E103" s="165"/>
      <c r="F103" s="166">
        <v>135000</v>
      </c>
    </row>
    <row r="104" spans="1:6">
      <c r="A104" s="122">
        <v>44904</v>
      </c>
      <c r="B104" s="162">
        <v>44904</v>
      </c>
      <c r="C104" s="163">
        <v>27458</v>
      </c>
      <c r="D104" s="164" t="s">
        <v>130</v>
      </c>
      <c r="E104" s="165"/>
      <c r="F104" s="166">
        <v>3000000</v>
      </c>
    </row>
    <row r="105" spans="1:6">
      <c r="A105" s="122">
        <v>44894</v>
      </c>
      <c r="B105" s="162">
        <v>44904</v>
      </c>
      <c r="C105" s="163">
        <v>27370</v>
      </c>
      <c r="D105" s="164" t="s">
        <v>1376</v>
      </c>
      <c r="E105" s="165"/>
      <c r="F105" s="166">
        <v>1660068</v>
      </c>
    </row>
    <row r="106" spans="1:6">
      <c r="A106" s="67">
        <v>44904</v>
      </c>
      <c r="B106" s="162">
        <v>44904</v>
      </c>
      <c r="C106" s="167">
        <v>28879567638</v>
      </c>
      <c r="D106" s="164" t="s">
        <v>130</v>
      </c>
      <c r="E106" s="165"/>
      <c r="F106" s="168">
        <v>5500000</v>
      </c>
    </row>
    <row r="107" spans="1:6">
      <c r="A107" s="122">
        <v>44904</v>
      </c>
      <c r="B107" s="162">
        <v>44907</v>
      </c>
      <c r="C107" s="163">
        <v>27459</v>
      </c>
      <c r="D107" s="164" t="s">
        <v>1306</v>
      </c>
      <c r="E107" s="165"/>
      <c r="F107" s="166">
        <v>42000</v>
      </c>
    </row>
    <row r="108" spans="1:6">
      <c r="A108" s="122">
        <v>44897</v>
      </c>
      <c r="B108" s="162">
        <v>44907</v>
      </c>
      <c r="C108" s="163">
        <v>27405</v>
      </c>
      <c r="D108" s="164" t="s">
        <v>1321</v>
      </c>
      <c r="E108" s="165"/>
      <c r="F108" s="166">
        <v>56500</v>
      </c>
    </row>
    <row r="109" spans="1:6">
      <c r="A109" s="122">
        <v>44900</v>
      </c>
      <c r="B109" s="162">
        <v>44907</v>
      </c>
      <c r="C109" s="163">
        <v>27428</v>
      </c>
      <c r="D109" s="164" t="s">
        <v>1281</v>
      </c>
      <c r="E109" s="165"/>
      <c r="F109" s="166">
        <v>67800</v>
      </c>
    </row>
    <row r="110" spans="1:6">
      <c r="A110" s="122">
        <v>44903</v>
      </c>
      <c r="B110" s="162">
        <v>44908</v>
      </c>
      <c r="C110" s="163">
        <v>27454</v>
      </c>
      <c r="D110" s="164" t="s">
        <v>1263</v>
      </c>
      <c r="E110" s="165"/>
      <c r="F110" s="166">
        <v>4000</v>
      </c>
    </row>
    <row r="111" spans="1:6">
      <c r="A111" s="122">
        <v>44907</v>
      </c>
      <c r="B111" s="162">
        <v>44908</v>
      </c>
      <c r="C111" s="163">
        <v>27464</v>
      </c>
      <c r="D111" s="164" t="s">
        <v>1264</v>
      </c>
      <c r="E111" s="165"/>
      <c r="F111" s="166">
        <v>10000</v>
      </c>
    </row>
    <row r="112" spans="1:6">
      <c r="A112" s="122">
        <v>44907</v>
      </c>
      <c r="B112" s="162">
        <v>44908</v>
      </c>
      <c r="C112" s="163">
        <v>27465</v>
      </c>
      <c r="D112" s="164" t="s">
        <v>1284</v>
      </c>
      <c r="E112" s="165"/>
      <c r="F112" s="166">
        <v>27000</v>
      </c>
    </row>
    <row r="113" spans="1:6">
      <c r="A113" s="122">
        <v>44907</v>
      </c>
      <c r="B113" s="162">
        <v>44908</v>
      </c>
      <c r="C113" s="163">
        <v>27463</v>
      </c>
      <c r="D113" s="164" t="s">
        <v>94</v>
      </c>
      <c r="E113" s="165"/>
      <c r="F113" s="166">
        <v>152542.35</v>
      </c>
    </row>
    <row r="114" spans="1:6">
      <c r="A114" s="122">
        <v>44907</v>
      </c>
      <c r="B114" s="162">
        <v>44908</v>
      </c>
      <c r="C114" s="163">
        <v>27461</v>
      </c>
      <c r="D114" s="164" t="s">
        <v>85</v>
      </c>
      <c r="E114" s="165"/>
      <c r="F114" s="166">
        <v>427128.85</v>
      </c>
    </row>
    <row r="115" spans="1:6">
      <c r="A115" s="122">
        <v>44907</v>
      </c>
      <c r="B115" s="162">
        <v>44908</v>
      </c>
      <c r="C115" s="163">
        <v>27471</v>
      </c>
      <c r="D115" s="164" t="s">
        <v>130</v>
      </c>
      <c r="E115" s="165"/>
      <c r="F115" s="166">
        <v>1500000</v>
      </c>
    </row>
    <row r="116" spans="1:6">
      <c r="A116" s="122">
        <v>44907</v>
      </c>
      <c r="B116" s="162">
        <v>44908</v>
      </c>
      <c r="C116" s="163">
        <v>27460</v>
      </c>
      <c r="D116" s="164" t="s">
        <v>85</v>
      </c>
      <c r="E116" s="165"/>
      <c r="F116" s="166">
        <v>2131277.79</v>
      </c>
    </row>
    <row r="117" spans="1:6">
      <c r="A117" s="122">
        <v>44907</v>
      </c>
      <c r="B117" s="162">
        <v>44908</v>
      </c>
      <c r="C117" s="163">
        <v>27462</v>
      </c>
      <c r="D117" s="164" t="s">
        <v>85</v>
      </c>
      <c r="E117" s="165"/>
      <c r="F117" s="166">
        <v>2749002.15</v>
      </c>
    </row>
    <row r="118" spans="1:6">
      <c r="A118" s="122">
        <v>44904</v>
      </c>
      <c r="B118" s="162">
        <v>44908</v>
      </c>
      <c r="C118" s="163">
        <v>27455</v>
      </c>
      <c r="D118" s="164" t="s">
        <v>111</v>
      </c>
      <c r="E118" s="165"/>
      <c r="F118" s="166">
        <v>4132605.4</v>
      </c>
    </row>
    <row r="119" spans="1:6">
      <c r="A119" s="122">
        <v>44907</v>
      </c>
      <c r="B119" s="162">
        <v>44908</v>
      </c>
      <c r="C119" s="163">
        <v>27467</v>
      </c>
      <c r="D119" s="164" t="s">
        <v>130</v>
      </c>
      <c r="E119" s="165"/>
      <c r="F119" s="166">
        <v>5000000</v>
      </c>
    </row>
    <row r="120" spans="1:6">
      <c r="A120" s="122">
        <v>44907</v>
      </c>
      <c r="B120" s="162">
        <v>44908</v>
      </c>
      <c r="C120" s="163">
        <v>27468</v>
      </c>
      <c r="D120" s="164" t="s">
        <v>130</v>
      </c>
      <c r="E120" s="165"/>
      <c r="F120" s="166">
        <v>5000000</v>
      </c>
    </row>
    <row r="121" spans="1:6">
      <c r="A121" s="122">
        <v>44907</v>
      </c>
      <c r="B121" s="162">
        <v>44908</v>
      </c>
      <c r="C121" s="163">
        <v>27469</v>
      </c>
      <c r="D121" s="164" t="s">
        <v>130</v>
      </c>
      <c r="E121" s="165"/>
      <c r="F121" s="166">
        <v>5000000</v>
      </c>
    </row>
    <row r="122" spans="1:6">
      <c r="A122" s="122">
        <v>44907</v>
      </c>
      <c r="B122" s="162">
        <v>44908</v>
      </c>
      <c r="C122" s="163">
        <v>27470</v>
      </c>
      <c r="D122" s="164" t="s">
        <v>130</v>
      </c>
      <c r="E122" s="165"/>
      <c r="F122" s="166">
        <v>5000000</v>
      </c>
    </row>
    <row r="123" spans="1:6">
      <c r="A123" s="122">
        <v>44916</v>
      </c>
      <c r="B123" s="162">
        <v>44908</v>
      </c>
      <c r="C123" s="163">
        <v>27549</v>
      </c>
      <c r="D123" s="164" t="s">
        <v>130</v>
      </c>
      <c r="E123" s="165"/>
      <c r="F123" s="166">
        <v>5000000</v>
      </c>
    </row>
    <row r="124" spans="1:6">
      <c r="A124" s="122">
        <v>44909</v>
      </c>
      <c r="B124" s="162">
        <v>44910</v>
      </c>
      <c r="C124" s="163">
        <v>27479</v>
      </c>
      <c r="D124" s="164" t="s">
        <v>119</v>
      </c>
      <c r="E124" s="165"/>
      <c r="F124" s="166">
        <v>38954.76</v>
      </c>
    </row>
    <row r="125" spans="1:6">
      <c r="A125" s="122">
        <v>44909</v>
      </c>
      <c r="B125" s="162">
        <v>44910</v>
      </c>
      <c r="C125" s="163">
        <v>27476</v>
      </c>
      <c r="D125" s="164" t="s">
        <v>1307</v>
      </c>
      <c r="E125" s="165"/>
      <c r="F125" s="166">
        <v>43266.04</v>
      </c>
    </row>
    <row r="126" spans="1:6">
      <c r="A126" s="122">
        <v>44915</v>
      </c>
      <c r="B126" s="162">
        <v>44910</v>
      </c>
      <c r="C126" s="163">
        <v>27539</v>
      </c>
      <c r="D126" s="164" t="s">
        <v>1314</v>
      </c>
      <c r="E126" s="165"/>
      <c r="F126" s="166">
        <v>50000</v>
      </c>
    </row>
    <row r="127" spans="1:6">
      <c r="A127" s="122">
        <v>44908</v>
      </c>
      <c r="B127" s="162">
        <v>44910</v>
      </c>
      <c r="C127" s="163">
        <v>27474</v>
      </c>
      <c r="D127" s="164" t="s">
        <v>78</v>
      </c>
      <c r="E127" s="165"/>
      <c r="F127" s="166">
        <v>1258126.1399999999</v>
      </c>
    </row>
    <row r="128" spans="1:6">
      <c r="A128" s="122">
        <v>44908</v>
      </c>
      <c r="B128" s="162">
        <v>44910</v>
      </c>
      <c r="C128" s="163">
        <v>27473</v>
      </c>
      <c r="D128" s="164" t="s">
        <v>78</v>
      </c>
      <c r="E128" s="165"/>
      <c r="F128" s="166">
        <v>1285523.53</v>
      </c>
    </row>
    <row r="129" spans="1:6">
      <c r="A129" s="122">
        <v>44909</v>
      </c>
      <c r="B129" s="162">
        <v>44910</v>
      </c>
      <c r="C129" s="163">
        <v>27475</v>
      </c>
      <c r="D129" s="164" t="s">
        <v>108</v>
      </c>
      <c r="E129" s="165"/>
      <c r="F129" s="166">
        <v>4507940</v>
      </c>
    </row>
    <row r="130" spans="1:6">
      <c r="A130" s="122">
        <v>44908</v>
      </c>
      <c r="B130" s="162">
        <v>44910</v>
      </c>
      <c r="C130" s="163">
        <v>27472</v>
      </c>
      <c r="D130" s="164" t="s">
        <v>1363</v>
      </c>
      <c r="E130" s="165"/>
      <c r="F130" s="166">
        <v>4615290</v>
      </c>
    </row>
    <row r="131" spans="1:6">
      <c r="A131" s="122">
        <v>44909</v>
      </c>
      <c r="B131" s="162">
        <v>44910</v>
      </c>
      <c r="C131" s="163">
        <v>27484</v>
      </c>
      <c r="D131" s="164" t="s">
        <v>1364</v>
      </c>
      <c r="E131" s="165"/>
      <c r="F131" s="166">
        <v>7000000</v>
      </c>
    </row>
    <row r="132" spans="1:6">
      <c r="A132" s="122">
        <v>44916</v>
      </c>
      <c r="B132" s="162">
        <v>44910</v>
      </c>
      <c r="C132" s="163">
        <v>27550</v>
      </c>
      <c r="D132" s="164" t="s">
        <v>130</v>
      </c>
      <c r="E132" s="165"/>
      <c r="F132" s="166">
        <v>10000000</v>
      </c>
    </row>
    <row r="133" spans="1:6">
      <c r="A133" s="67">
        <v>44910</v>
      </c>
      <c r="B133" s="162">
        <v>44910</v>
      </c>
      <c r="C133" s="167">
        <v>28947618500</v>
      </c>
      <c r="D133" s="164" t="s">
        <v>130</v>
      </c>
      <c r="E133" s="165"/>
      <c r="F133" s="168">
        <v>1300000</v>
      </c>
    </row>
    <row r="134" spans="1:6">
      <c r="A134" s="122">
        <v>44909</v>
      </c>
      <c r="B134" s="162">
        <v>44911</v>
      </c>
      <c r="C134" s="163">
        <v>27482</v>
      </c>
      <c r="D134" s="164" t="s">
        <v>1332</v>
      </c>
      <c r="E134" s="165"/>
      <c r="F134" s="166">
        <v>73126</v>
      </c>
    </row>
    <row r="135" spans="1:6">
      <c r="A135" s="122">
        <v>44909</v>
      </c>
      <c r="B135" s="162">
        <v>44911</v>
      </c>
      <c r="C135" s="163">
        <v>27478</v>
      </c>
      <c r="D135" s="164" t="s">
        <v>1355</v>
      </c>
      <c r="E135" s="165"/>
      <c r="F135" s="166">
        <v>843426.77</v>
      </c>
    </row>
    <row r="136" spans="1:6">
      <c r="A136" s="67">
        <v>44911</v>
      </c>
      <c r="B136" s="162">
        <v>44911</v>
      </c>
      <c r="C136" s="167">
        <v>28959807479</v>
      </c>
      <c r="D136" s="164" t="s">
        <v>130</v>
      </c>
      <c r="E136" s="165"/>
      <c r="F136" s="168">
        <v>5600000</v>
      </c>
    </row>
    <row r="137" spans="1:6">
      <c r="A137" s="122">
        <v>44909</v>
      </c>
      <c r="B137" s="162">
        <v>44914</v>
      </c>
      <c r="C137" s="163">
        <v>27487</v>
      </c>
      <c r="D137" s="164" t="s">
        <v>98</v>
      </c>
      <c r="E137" s="165"/>
      <c r="F137" s="166">
        <v>6970</v>
      </c>
    </row>
    <row r="138" spans="1:6">
      <c r="A138" s="122">
        <v>44909</v>
      </c>
      <c r="B138" s="162">
        <v>44914</v>
      </c>
      <c r="C138" s="163">
        <v>27517</v>
      </c>
      <c r="D138" s="164" t="s">
        <v>1266</v>
      </c>
      <c r="E138" s="165"/>
      <c r="F138" s="166">
        <v>12204</v>
      </c>
    </row>
    <row r="139" spans="1:6">
      <c r="A139" s="122">
        <v>44897</v>
      </c>
      <c r="B139" s="162">
        <v>44914</v>
      </c>
      <c r="C139" s="163">
        <v>27409</v>
      </c>
      <c r="D139" s="164" t="s">
        <v>1270</v>
      </c>
      <c r="E139" s="165"/>
      <c r="F139" s="166">
        <v>18000</v>
      </c>
    </row>
    <row r="140" spans="1:6">
      <c r="A140" s="122">
        <v>44897</v>
      </c>
      <c r="B140" s="162">
        <v>44914</v>
      </c>
      <c r="C140" s="163">
        <v>27390</v>
      </c>
      <c r="D140" s="164" t="s">
        <v>1275</v>
      </c>
      <c r="E140" s="165"/>
      <c r="F140" s="166">
        <v>22500</v>
      </c>
    </row>
    <row r="141" spans="1:6">
      <c r="A141" s="122">
        <v>44897</v>
      </c>
      <c r="B141" s="162">
        <v>44914</v>
      </c>
      <c r="C141" s="163">
        <v>27393</v>
      </c>
      <c r="D141" s="164" t="s">
        <v>1380</v>
      </c>
      <c r="E141" s="165"/>
      <c r="F141" s="166">
        <v>22600</v>
      </c>
    </row>
    <row r="142" spans="1:6">
      <c r="A142" s="122">
        <v>44897</v>
      </c>
      <c r="B142" s="162">
        <v>44914</v>
      </c>
      <c r="C142" s="163">
        <v>27396</v>
      </c>
      <c r="D142" s="164" t="s">
        <v>1283</v>
      </c>
      <c r="E142" s="165"/>
      <c r="F142" s="166">
        <v>27000</v>
      </c>
    </row>
    <row r="143" spans="1:6">
      <c r="A143" s="122">
        <v>44897</v>
      </c>
      <c r="B143" s="162">
        <v>44914</v>
      </c>
      <c r="C143" s="163">
        <v>27389</v>
      </c>
      <c r="D143" s="164" t="s">
        <v>104</v>
      </c>
      <c r="E143" s="165"/>
      <c r="F143" s="166">
        <v>28250</v>
      </c>
    </row>
    <row r="144" spans="1:6">
      <c r="A144" s="122">
        <v>44897</v>
      </c>
      <c r="B144" s="162">
        <v>44914</v>
      </c>
      <c r="C144" s="163">
        <v>27394</v>
      </c>
      <c r="D144" s="164" t="s">
        <v>1286</v>
      </c>
      <c r="E144" s="165"/>
      <c r="F144" s="166">
        <v>28250</v>
      </c>
    </row>
    <row r="145" spans="1:6">
      <c r="A145" s="122">
        <v>44909</v>
      </c>
      <c r="B145" s="162">
        <v>44914</v>
      </c>
      <c r="C145" s="163">
        <v>27485</v>
      </c>
      <c r="D145" s="164" t="s">
        <v>99</v>
      </c>
      <c r="E145" s="165"/>
      <c r="F145" s="166">
        <v>30690</v>
      </c>
    </row>
    <row r="146" spans="1:6">
      <c r="A146" s="122">
        <v>44897</v>
      </c>
      <c r="B146" s="162">
        <v>44914</v>
      </c>
      <c r="C146" s="163">
        <v>27388</v>
      </c>
      <c r="D146" s="164" t="s">
        <v>1293</v>
      </c>
      <c r="E146" s="165"/>
      <c r="F146" s="166">
        <v>33900</v>
      </c>
    </row>
    <row r="147" spans="1:6">
      <c r="A147" s="122">
        <v>44909</v>
      </c>
      <c r="B147" s="162">
        <v>44914</v>
      </c>
      <c r="C147" s="163">
        <v>27518</v>
      </c>
      <c r="D147" s="164" t="s">
        <v>1305</v>
      </c>
      <c r="E147" s="165"/>
      <c r="F147" s="166">
        <v>41860</v>
      </c>
    </row>
    <row r="148" spans="1:6">
      <c r="A148" s="122">
        <v>44900</v>
      </c>
      <c r="B148" s="162">
        <v>44914</v>
      </c>
      <c r="C148" s="163">
        <v>27437</v>
      </c>
      <c r="D148" s="164" t="s">
        <v>1310</v>
      </c>
      <c r="E148" s="165"/>
      <c r="F148" s="166">
        <v>45200</v>
      </c>
    </row>
    <row r="149" spans="1:6">
      <c r="A149" s="122">
        <v>44909</v>
      </c>
      <c r="B149" s="162">
        <v>44914</v>
      </c>
      <c r="C149" s="163">
        <v>27499</v>
      </c>
      <c r="D149" s="164" t="s">
        <v>1327</v>
      </c>
      <c r="E149" s="165"/>
      <c r="F149" s="166">
        <v>58760</v>
      </c>
    </row>
    <row r="150" spans="1:6">
      <c r="A150" s="122">
        <v>44910</v>
      </c>
      <c r="B150" s="162">
        <v>44914</v>
      </c>
      <c r="C150" s="163">
        <v>27523</v>
      </c>
      <c r="D150" s="164" t="s">
        <v>1379</v>
      </c>
      <c r="E150" s="165"/>
      <c r="F150" s="166">
        <v>68829.67</v>
      </c>
    </row>
    <row r="151" spans="1:6">
      <c r="A151" s="122">
        <v>44909</v>
      </c>
      <c r="B151" s="162">
        <v>44914</v>
      </c>
      <c r="C151" s="163">
        <v>27520</v>
      </c>
      <c r="D151" s="164" t="s">
        <v>1337</v>
      </c>
      <c r="E151" s="165"/>
      <c r="F151" s="166">
        <v>97219.8</v>
      </c>
    </row>
    <row r="152" spans="1:6">
      <c r="A152" s="122">
        <v>44909</v>
      </c>
      <c r="B152" s="162">
        <v>44914</v>
      </c>
      <c r="C152" s="163">
        <v>27492</v>
      </c>
      <c r="D152" s="164" t="s">
        <v>1343</v>
      </c>
      <c r="E152" s="165"/>
      <c r="F152" s="166">
        <v>129120</v>
      </c>
    </row>
    <row r="153" spans="1:6">
      <c r="A153" s="122">
        <v>44910</v>
      </c>
      <c r="B153" s="162">
        <v>44914</v>
      </c>
      <c r="C153" s="163">
        <v>27521</v>
      </c>
      <c r="D153" s="164" t="s">
        <v>1344</v>
      </c>
      <c r="E153" s="165"/>
      <c r="F153" s="166">
        <v>133905</v>
      </c>
    </row>
    <row r="154" spans="1:6">
      <c r="A154" s="122">
        <v>44900</v>
      </c>
      <c r="B154" s="162">
        <v>44914</v>
      </c>
      <c r="C154" s="163">
        <v>27436</v>
      </c>
      <c r="D154" s="164" t="s">
        <v>1345</v>
      </c>
      <c r="E154" s="165"/>
      <c r="F154" s="166">
        <v>135000</v>
      </c>
    </row>
    <row r="155" spans="1:6">
      <c r="A155" s="122">
        <v>44909</v>
      </c>
      <c r="B155" s="162">
        <v>44914</v>
      </c>
      <c r="C155" s="163">
        <v>27506</v>
      </c>
      <c r="D155" s="164" t="s">
        <v>95</v>
      </c>
      <c r="E155" s="165"/>
      <c r="F155" s="166">
        <v>156787.5</v>
      </c>
    </row>
    <row r="156" spans="1:6">
      <c r="A156" s="122">
        <v>44909</v>
      </c>
      <c r="B156" s="162">
        <v>44914</v>
      </c>
      <c r="C156" s="163">
        <v>27503</v>
      </c>
      <c r="D156" s="164" t="s">
        <v>125</v>
      </c>
      <c r="E156" s="165"/>
      <c r="F156" s="166">
        <v>157394.10999999999</v>
      </c>
    </row>
    <row r="157" spans="1:6">
      <c r="A157" s="122">
        <v>44909</v>
      </c>
      <c r="B157" s="162">
        <v>44914</v>
      </c>
      <c r="C157" s="163">
        <v>27493</v>
      </c>
      <c r="D157" s="164" t="s">
        <v>103</v>
      </c>
      <c r="E157" s="165"/>
      <c r="F157" s="166">
        <v>398120</v>
      </c>
    </row>
    <row r="158" spans="1:6">
      <c r="A158" s="122">
        <v>44909</v>
      </c>
      <c r="B158" s="162">
        <v>44914</v>
      </c>
      <c r="C158" s="163">
        <v>27519</v>
      </c>
      <c r="D158" s="164" t="s">
        <v>102</v>
      </c>
      <c r="E158" s="165"/>
      <c r="F158" s="166">
        <v>437000.11</v>
      </c>
    </row>
    <row r="159" spans="1:6">
      <c r="A159" s="122">
        <v>44909</v>
      </c>
      <c r="B159" s="162">
        <v>44914</v>
      </c>
      <c r="C159" s="163">
        <v>27481</v>
      </c>
      <c r="D159" s="164" t="s">
        <v>73</v>
      </c>
      <c r="E159" s="165"/>
      <c r="F159" s="166">
        <v>509914.36</v>
      </c>
    </row>
    <row r="160" spans="1:6">
      <c r="A160" s="122">
        <v>44909</v>
      </c>
      <c r="B160" s="162">
        <v>44914</v>
      </c>
      <c r="C160" s="163">
        <v>27500</v>
      </c>
      <c r="D160" s="164" t="s">
        <v>106</v>
      </c>
      <c r="E160" s="165"/>
      <c r="F160" s="166">
        <v>597629.51</v>
      </c>
    </row>
    <row r="161" spans="1:6">
      <c r="A161" s="122">
        <v>44909</v>
      </c>
      <c r="B161" s="162">
        <v>44914</v>
      </c>
      <c r="C161" s="163">
        <v>27502</v>
      </c>
      <c r="D161" s="164" t="s">
        <v>107</v>
      </c>
      <c r="E161" s="165"/>
      <c r="F161" s="166">
        <v>882812</v>
      </c>
    </row>
    <row r="162" spans="1:6">
      <c r="A162" s="122">
        <v>44909</v>
      </c>
      <c r="B162" s="162">
        <v>44914</v>
      </c>
      <c r="C162" s="163">
        <v>27496</v>
      </c>
      <c r="D162" s="164" t="s">
        <v>1356</v>
      </c>
      <c r="E162" s="165"/>
      <c r="F162" s="166">
        <v>950000</v>
      </c>
    </row>
    <row r="163" spans="1:6">
      <c r="A163" s="122">
        <v>44909</v>
      </c>
      <c r="B163" s="162">
        <v>44914</v>
      </c>
      <c r="C163" s="163">
        <v>27498</v>
      </c>
      <c r="D163" s="164" t="s">
        <v>1358</v>
      </c>
      <c r="E163" s="165"/>
      <c r="F163" s="166">
        <v>997500</v>
      </c>
    </row>
    <row r="164" spans="1:6">
      <c r="A164" s="122">
        <v>44909</v>
      </c>
      <c r="B164" s="162">
        <v>44914</v>
      </c>
      <c r="C164" s="163">
        <v>27494</v>
      </c>
      <c r="D164" s="164" t="s">
        <v>1359</v>
      </c>
      <c r="E164" s="165"/>
      <c r="F164" s="166">
        <v>1060200</v>
      </c>
    </row>
    <row r="165" spans="1:6">
      <c r="A165" s="122">
        <v>44909</v>
      </c>
      <c r="B165" s="162">
        <v>44914</v>
      </c>
      <c r="C165" s="163">
        <v>27495</v>
      </c>
      <c r="D165" s="164" t="s">
        <v>79</v>
      </c>
      <c r="E165" s="165"/>
      <c r="F165" s="166">
        <v>1441308.15</v>
      </c>
    </row>
    <row r="166" spans="1:6">
      <c r="A166" s="122">
        <v>44897</v>
      </c>
      <c r="B166" s="162">
        <v>44915</v>
      </c>
      <c r="C166" s="163">
        <v>27392</v>
      </c>
      <c r="D166" s="164" t="s">
        <v>1309</v>
      </c>
      <c r="E166" s="165"/>
      <c r="F166" s="166">
        <v>45200</v>
      </c>
    </row>
    <row r="167" spans="1:6">
      <c r="A167" s="122">
        <v>44910</v>
      </c>
      <c r="B167" s="162">
        <v>44915</v>
      </c>
      <c r="C167" s="163">
        <v>27522</v>
      </c>
      <c r="D167" s="164" t="s">
        <v>1338</v>
      </c>
      <c r="E167" s="165"/>
      <c r="F167" s="166">
        <v>104140.8</v>
      </c>
    </row>
    <row r="168" spans="1:6">
      <c r="A168" s="122">
        <v>44909</v>
      </c>
      <c r="B168" s="162">
        <v>44915</v>
      </c>
      <c r="C168" s="163">
        <v>27486</v>
      </c>
      <c r="D168" s="164" t="s">
        <v>105</v>
      </c>
      <c r="E168" s="165"/>
      <c r="F168" s="166">
        <v>392740</v>
      </c>
    </row>
    <row r="169" spans="1:6">
      <c r="A169" s="122">
        <v>44909</v>
      </c>
      <c r="B169" s="162">
        <v>44915</v>
      </c>
      <c r="C169" s="163">
        <v>27490</v>
      </c>
      <c r="D169" s="164" t="s">
        <v>100</v>
      </c>
      <c r="E169" s="165"/>
      <c r="F169" s="166">
        <v>397582</v>
      </c>
    </row>
    <row r="170" spans="1:6">
      <c r="A170" s="122">
        <v>44909</v>
      </c>
      <c r="B170" s="162">
        <v>44915</v>
      </c>
      <c r="C170" s="163">
        <v>27491</v>
      </c>
      <c r="D170" s="164" t="s">
        <v>100</v>
      </c>
      <c r="E170" s="165"/>
      <c r="F170" s="166">
        <v>397582</v>
      </c>
    </row>
    <row r="171" spans="1:6">
      <c r="A171" s="122">
        <v>44909</v>
      </c>
      <c r="B171" s="162">
        <v>44915</v>
      </c>
      <c r="C171" s="163">
        <v>27507</v>
      </c>
      <c r="D171" s="164" t="s">
        <v>1353</v>
      </c>
      <c r="E171" s="165"/>
      <c r="F171" s="166">
        <v>465665.66</v>
      </c>
    </row>
    <row r="172" spans="1:6">
      <c r="A172" s="122">
        <v>44909</v>
      </c>
      <c r="B172" s="162">
        <v>44915</v>
      </c>
      <c r="C172" s="163">
        <v>27501</v>
      </c>
      <c r="D172" s="164" t="s">
        <v>106</v>
      </c>
      <c r="E172" s="165"/>
      <c r="F172" s="166">
        <v>882812</v>
      </c>
    </row>
    <row r="173" spans="1:6">
      <c r="A173" s="122">
        <v>44909</v>
      </c>
      <c r="B173" s="162">
        <v>44915</v>
      </c>
      <c r="C173" s="163">
        <v>27497</v>
      </c>
      <c r="D173" s="164" t="s">
        <v>100</v>
      </c>
      <c r="E173" s="165"/>
      <c r="F173" s="166">
        <v>1032300</v>
      </c>
    </row>
    <row r="174" spans="1:6">
      <c r="A174" s="122">
        <v>44914</v>
      </c>
      <c r="B174" s="162">
        <v>44915</v>
      </c>
      <c r="C174" s="163">
        <v>27527</v>
      </c>
      <c r="D174" s="164" t="s">
        <v>1360</v>
      </c>
      <c r="E174" s="165"/>
      <c r="F174" s="166">
        <v>1137684</v>
      </c>
    </row>
    <row r="175" spans="1:6">
      <c r="A175" s="67">
        <v>44915</v>
      </c>
      <c r="B175" s="162">
        <v>44915</v>
      </c>
      <c r="C175" s="167">
        <v>29006076685</v>
      </c>
      <c r="D175" s="164" t="s">
        <v>130</v>
      </c>
      <c r="E175" s="165"/>
      <c r="F175" s="168">
        <v>150000</v>
      </c>
    </row>
    <row r="176" spans="1:6">
      <c r="A176" s="67">
        <v>44915</v>
      </c>
      <c r="B176" s="162">
        <v>44915</v>
      </c>
      <c r="C176" s="167">
        <v>29005504010</v>
      </c>
      <c r="D176" s="164" t="s">
        <v>130</v>
      </c>
      <c r="E176" s="165"/>
      <c r="F176" s="168">
        <v>500000</v>
      </c>
    </row>
    <row r="177" spans="1:6">
      <c r="A177" s="67">
        <v>44915</v>
      </c>
      <c r="B177" s="162">
        <v>44915</v>
      </c>
      <c r="C177" s="167">
        <v>29004448359</v>
      </c>
      <c r="D177" s="164" t="s">
        <v>130</v>
      </c>
      <c r="E177" s="165"/>
      <c r="F177" s="168">
        <v>800000</v>
      </c>
    </row>
    <row r="178" spans="1:6">
      <c r="A178" s="122">
        <v>44914</v>
      </c>
      <c r="B178" s="162">
        <v>44916</v>
      </c>
      <c r="C178" s="163">
        <v>27526</v>
      </c>
      <c r="D178" s="164" t="s">
        <v>1328</v>
      </c>
      <c r="E178" s="165"/>
      <c r="F178" s="166">
        <v>63729.17</v>
      </c>
    </row>
    <row r="179" spans="1:6">
      <c r="A179" s="122">
        <v>44914</v>
      </c>
      <c r="B179" s="162">
        <v>44916</v>
      </c>
      <c r="C179" s="163">
        <v>27532</v>
      </c>
      <c r="D179" s="164" t="s">
        <v>1351</v>
      </c>
      <c r="E179" s="165"/>
      <c r="F179" s="166">
        <v>215460</v>
      </c>
    </row>
    <row r="180" spans="1:6">
      <c r="A180" s="122">
        <v>44914</v>
      </c>
      <c r="B180" s="162">
        <v>44916</v>
      </c>
      <c r="C180" s="163">
        <v>27529</v>
      </c>
      <c r="D180" s="164" t="s">
        <v>96</v>
      </c>
      <c r="E180" s="165"/>
      <c r="F180" s="166">
        <v>252662</v>
      </c>
    </row>
    <row r="181" spans="1:6">
      <c r="A181" s="122">
        <v>44914</v>
      </c>
      <c r="B181" s="162">
        <v>44916</v>
      </c>
      <c r="C181" s="163">
        <v>27528</v>
      </c>
      <c r="D181" s="164" t="s">
        <v>37</v>
      </c>
      <c r="E181" s="165"/>
      <c r="F181" s="166">
        <v>274748</v>
      </c>
    </row>
    <row r="182" spans="1:6">
      <c r="A182" s="122">
        <v>44914</v>
      </c>
      <c r="B182" s="162">
        <v>44916</v>
      </c>
      <c r="C182" s="163">
        <v>27530</v>
      </c>
      <c r="D182" s="164" t="s">
        <v>39</v>
      </c>
      <c r="E182" s="165"/>
      <c r="F182" s="166">
        <v>654074.07999999996</v>
      </c>
    </row>
    <row r="183" spans="1:6">
      <c r="A183" s="122">
        <v>44914</v>
      </c>
      <c r="B183" s="162">
        <v>44916</v>
      </c>
      <c r="C183" s="163">
        <v>27525</v>
      </c>
      <c r="D183" s="164" t="s">
        <v>1357</v>
      </c>
      <c r="E183" s="165"/>
      <c r="F183" s="166">
        <v>968254.63</v>
      </c>
    </row>
    <row r="184" spans="1:6">
      <c r="A184" s="122">
        <v>44914</v>
      </c>
      <c r="B184" s="162">
        <v>44916</v>
      </c>
      <c r="C184" s="163">
        <v>27531</v>
      </c>
      <c r="D184" s="164" t="s">
        <v>96</v>
      </c>
      <c r="E184" s="165"/>
      <c r="F184" s="166">
        <v>1364094.63</v>
      </c>
    </row>
    <row r="185" spans="1:6">
      <c r="A185" s="122">
        <v>44916</v>
      </c>
      <c r="B185" s="162">
        <v>44916</v>
      </c>
      <c r="C185" s="163">
        <v>27542</v>
      </c>
      <c r="D185" s="164" t="s">
        <v>130</v>
      </c>
      <c r="E185" s="165"/>
      <c r="F185" s="166">
        <v>1504260</v>
      </c>
    </row>
    <row r="186" spans="1:6">
      <c r="A186" s="122">
        <v>44916</v>
      </c>
      <c r="B186" s="162">
        <v>44916</v>
      </c>
      <c r="C186" s="163">
        <v>27541</v>
      </c>
      <c r="D186" s="164" t="s">
        <v>130</v>
      </c>
      <c r="E186" s="165"/>
      <c r="F186" s="166">
        <v>3500000</v>
      </c>
    </row>
    <row r="187" spans="1:6">
      <c r="A187" s="67">
        <v>44916</v>
      </c>
      <c r="B187" s="162">
        <v>44916</v>
      </c>
      <c r="C187" s="167">
        <v>29021949235</v>
      </c>
      <c r="D187" s="164" t="s">
        <v>130</v>
      </c>
      <c r="E187" s="165"/>
      <c r="F187" s="168">
        <v>1000000</v>
      </c>
    </row>
    <row r="188" spans="1:6">
      <c r="A188" s="67">
        <v>44916</v>
      </c>
      <c r="B188" s="162">
        <v>44916</v>
      </c>
      <c r="C188" s="167">
        <v>29021148836</v>
      </c>
      <c r="D188" s="164" t="s">
        <v>130</v>
      </c>
      <c r="E188" s="165"/>
      <c r="F188" s="168">
        <v>1700000</v>
      </c>
    </row>
    <row r="189" spans="1:6">
      <c r="A189" s="122">
        <v>44915</v>
      </c>
      <c r="B189" s="162">
        <v>44918</v>
      </c>
      <c r="C189" s="163">
        <v>27538</v>
      </c>
      <c r="D189" s="164" t="s">
        <v>1267</v>
      </c>
      <c r="E189" s="165"/>
      <c r="F189" s="166">
        <v>15091.37</v>
      </c>
    </row>
    <row r="190" spans="1:6">
      <c r="A190" s="122">
        <v>44915</v>
      </c>
      <c r="B190" s="162">
        <v>44918</v>
      </c>
      <c r="C190" s="163">
        <v>27536</v>
      </c>
      <c r="D190" s="164" t="s">
        <v>1299</v>
      </c>
      <c r="E190" s="165"/>
      <c r="F190" s="166">
        <v>35766.04</v>
      </c>
    </row>
    <row r="191" spans="1:6">
      <c r="A191" s="122">
        <v>44909</v>
      </c>
      <c r="B191" s="162">
        <v>44918</v>
      </c>
      <c r="C191" s="163">
        <v>27483</v>
      </c>
      <c r="D191" s="164" t="s">
        <v>1313</v>
      </c>
      <c r="E191" s="165"/>
      <c r="F191" s="166">
        <v>50000</v>
      </c>
    </row>
    <row r="192" spans="1:6">
      <c r="A192" s="122">
        <v>44915</v>
      </c>
      <c r="B192" s="162">
        <v>44918</v>
      </c>
      <c r="C192" s="163">
        <v>27537</v>
      </c>
      <c r="D192" s="164" t="s">
        <v>1320</v>
      </c>
      <c r="E192" s="165"/>
      <c r="F192" s="166">
        <v>55674.11</v>
      </c>
    </row>
    <row r="193" spans="1:6">
      <c r="A193" s="122">
        <v>44915</v>
      </c>
      <c r="B193" s="162">
        <v>44918</v>
      </c>
      <c r="C193" s="163">
        <v>27540</v>
      </c>
      <c r="D193" s="164" t="s">
        <v>1361</v>
      </c>
      <c r="E193" s="165"/>
      <c r="F193" s="166">
        <v>1261080</v>
      </c>
    </row>
    <row r="194" spans="1:6">
      <c r="A194" s="122">
        <v>44914</v>
      </c>
      <c r="B194" s="162">
        <v>44918</v>
      </c>
      <c r="C194" s="163">
        <v>27533</v>
      </c>
      <c r="D194" s="164" t="s">
        <v>127</v>
      </c>
      <c r="E194" s="165"/>
      <c r="F194" s="166">
        <v>2524939.4500000002</v>
      </c>
    </row>
    <row r="195" spans="1:6">
      <c r="A195" s="67">
        <v>44918</v>
      </c>
      <c r="B195" s="162">
        <v>44918</v>
      </c>
      <c r="C195" s="167">
        <v>29051563371</v>
      </c>
      <c r="D195" s="164" t="s">
        <v>130</v>
      </c>
      <c r="E195" s="165"/>
      <c r="F195" s="168">
        <v>300000</v>
      </c>
    </row>
    <row r="196" spans="1:6">
      <c r="A196" s="67">
        <v>44918</v>
      </c>
      <c r="B196" s="162">
        <v>44918</v>
      </c>
      <c r="C196" s="167">
        <v>29048312266</v>
      </c>
      <c r="D196" s="164" t="s">
        <v>130</v>
      </c>
      <c r="E196" s="165"/>
      <c r="F196" s="168">
        <v>7000000</v>
      </c>
    </row>
    <row r="197" spans="1:6">
      <c r="A197" s="122">
        <v>44916</v>
      </c>
      <c r="B197" s="162">
        <v>44921</v>
      </c>
      <c r="C197" s="163">
        <v>27553</v>
      </c>
      <c r="D197" s="164" t="s">
        <v>1340</v>
      </c>
      <c r="E197" s="165"/>
      <c r="F197" s="166">
        <v>110740</v>
      </c>
    </row>
    <row r="198" spans="1:6">
      <c r="A198" s="122">
        <v>44916</v>
      </c>
      <c r="B198" s="162">
        <v>44921</v>
      </c>
      <c r="C198" s="163">
        <v>27552</v>
      </c>
      <c r="D198" s="164" t="s">
        <v>130</v>
      </c>
      <c r="E198" s="165"/>
      <c r="F198" s="166">
        <v>2500000</v>
      </c>
    </row>
    <row r="199" spans="1:6">
      <c r="A199" s="122">
        <v>44907</v>
      </c>
      <c r="B199" s="162">
        <v>44921</v>
      </c>
      <c r="C199" s="163">
        <v>27466</v>
      </c>
      <c r="D199" s="164" t="s">
        <v>130</v>
      </c>
      <c r="E199" s="165"/>
      <c r="F199" s="166">
        <v>5000000</v>
      </c>
    </row>
    <row r="200" spans="1:6">
      <c r="A200" s="122">
        <v>44901</v>
      </c>
      <c r="B200" s="162">
        <v>44921</v>
      </c>
      <c r="C200" s="163">
        <v>27451</v>
      </c>
      <c r="D200" s="164" t="s">
        <v>110</v>
      </c>
      <c r="E200" s="165"/>
      <c r="F200" s="166">
        <v>10000000</v>
      </c>
    </row>
    <row r="201" spans="1:6">
      <c r="A201" s="122">
        <v>44909</v>
      </c>
      <c r="B201" s="162">
        <v>44921</v>
      </c>
      <c r="C201" s="163">
        <v>27477</v>
      </c>
      <c r="D201" s="164" t="s">
        <v>1366</v>
      </c>
      <c r="E201" s="165"/>
      <c r="F201" s="166">
        <v>10000000</v>
      </c>
    </row>
    <row r="202" spans="1:6">
      <c r="A202" s="122">
        <v>44916</v>
      </c>
      <c r="B202" s="162">
        <v>44921</v>
      </c>
      <c r="C202" s="163">
        <v>27543</v>
      </c>
      <c r="D202" s="164" t="s">
        <v>130</v>
      </c>
      <c r="E202" s="165"/>
      <c r="F202" s="166">
        <v>10000000</v>
      </c>
    </row>
    <row r="203" spans="1:6">
      <c r="A203" s="122">
        <v>44916</v>
      </c>
      <c r="B203" s="162">
        <v>44921</v>
      </c>
      <c r="C203" s="163">
        <v>27544</v>
      </c>
      <c r="D203" s="164" t="s">
        <v>130</v>
      </c>
      <c r="E203" s="165"/>
      <c r="F203" s="166">
        <v>10000000</v>
      </c>
    </row>
    <row r="204" spans="1:6">
      <c r="A204" s="122">
        <v>44916</v>
      </c>
      <c r="B204" s="162">
        <v>44921</v>
      </c>
      <c r="C204" s="163">
        <v>27545</v>
      </c>
      <c r="D204" s="164" t="s">
        <v>130</v>
      </c>
      <c r="E204" s="165"/>
      <c r="F204" s="166">
        <v>10000000</v>
      </c>
    </row>
    <row r="205" spans="1:6">
      <c r="A205" s="122">
        <v>44916</v>
      </c>
      <c r="B205" s="162">
        <v>44921</v>
      </c>
      <c r="C205" s="163">
        <v>27546</v>
      </c>
      <c r="D205" s="164" t="s">
        <v>130</v>
      </c>
      <c r="E205" s="165"/>
      <c r="F205" s="166">
        <v>10000000</v>
      </c>
    </row>
    <row r="206" spans="1:6">
      <c r="A206" s="122">
        <v>44916</v>
      </c>
      <c r="B206" s="162">
        <v>44921</v>
      </c>
      <c r="C206" s="163">
        <v>27547</v>
      </c>
      <c r="D206" s="164" t="s">
        <v>130</v>
      </c>
      <c r="E206" s="165"/>
      <c r="F206" s="166">
        <v>10000000</v>
      </c>
    </row>
    <row r="207" spans="1:6">
      <c r="A207" s="122">
        <v>44916</v>
      </c>
      <c r="B207" s="162">
        <v>44921</v>
      </c>
      <c r="C207" s="163">
        <v>27548</v>
      </c>
      <c r="D207" s="164" t="s">
        <v>130</v>
      </c>
      <c r="E207" s="165"/>
      <c r="F207" s="166">
        <v>10000000</v>
      </c>
    </row>
    <row r="208" spans="1:6">
      <c r="A208" s="122">
        <v>44921</v>
      </c>
      <c r="B208" s="162">
        <v>44922</v>
      </c>
      <c r="C208" s="163">
        <v>27565</v>
      </c>
      <c r="D208" s="164" t="s">
        <v>130</v>
      </c>
      <c r="E208" s="165"/>
      <c r="F208" s="166">
        <v>841000</v>
      </c>
    </row>
    <row r="209" spans="1:11">
      <c r="A209" s="122">
        <v>44921</v>
      </c>
      <c r="B209" s="162">
        <v>44922</v>
      </c>
      <c r="C209" s="163">
        <v>27568</v>
      </c>
      <c r="D209" s="164" t="s">
        <v>130</v>
      </c>
      <c r="E209" s="165"/>
      <c r="F209" s="166">
        <v>14877070</v>
      </c>
    </row>
    <row r="210" spans="1:11">
      <c r="A210" s="67">
        <v>44922</v>
      </c>
      <c r="B210" s="162">
        <v>44922</v>
      </c>
      <c r="C210" s="176">
        <v>29091764614</v>
      </c>
      <c r="D210" s="177" t="s">
        <v>130</v>
      </c>
      <c r="E210" s="178"/>
      <c r="F210" s="175">
        <v>200000</v>
      </c>
    </row>
    <row r="211" spans="1:11">
      <c r="A211" s="67">
        <v>44922</v>
      </c>
      <c r="B211" s="162">
        <v>44922</v>
      </c>
      <c r="C211" s="176">
        <v>29091473310</v>
      </c>
      <c r="D211" s="177" t="s">
        <v>130</v>
      </c>
      <c r="E211" s="178"/>
      <c r="F211" s="175">
        <v>1000000</v>
      </c>
      <c r="G211" s="75"/>
      <c r="H211" s="75"/>
      <c r="I211" s="75"/>
      <c r="J211" s="75"/>
      <c r="K211" s="75"/>
    </row>
    <row r="212" spans="1:11">
      <c r="A212" s="122">
        <v>44921</v>
      </c>
      <c r="B212" s="162">
        <v>44923</v>
      </c>
      <c r="C212" s="179">
        <v>27566</v>
      </c>
      <c r="D212" s="177" t="s">
        <v>1265</v>
      </c>
      <c r="E212" s="178"/>
      <c r="F212" s="180">
        <v>10983.85</v>
      </c>
      <c r="H212" s="75"/>
      <c r="I212" s="75"/>
      <c r="J212" s="75"/>
      <c r="K212" s="75"/>
    </row>
    <row r="213" spans="1:11">
      <c r="A213" s="122">
        <v>44917</v>
      </c>
      <c r="B213" s="162">
        <v>44923</v>
      </c>
      <c r="C213" s="179">
        <v>27560</v>
      </c>
      <c r="D213" s="177" t="s">
        <v>1269</v>
      </c>
      <c r="E213" s="178"/>
      <c r="F213" s="180">
        <v>17752.650000000001</v>
      </c>
      <c r="H213" s="75"/>
      <c r="I213" s="75"/>
      <c r="J213" s="75"/>
      <c r="K213" s="75"/>
    </row>
    <row r="214" spans="1:11">
      <c r="A214" s="122">
        <v>44917</v>
      </c>
      <c r="B214" s="162">
        <v>44923</v>
      </c>
      <c r="C214" s="179">
        <v>27559</v>
      </c>
      <c r="D214" s="177" t="s">
        <v>1282</v>
      </c>
      <c r="E214" s="178"/>
      <c r="F214" s="180">
        <v>23588.68</v>
      </c>
    </row>
    <row r="215" spans="1:11">
      <c r="A215" s="122">
        <v>44921</v>
      </c>
      <c r="B215" s="162">
        <v>44923</v>
      </c>
      <c r="C215" s="179">
        <v>27563</v>
      </c>
      <c r="D215" s="177" t="s">
        <v>1285</v>
      </c>
      <c r="E215" s="178"/>
      <c r="F215" s="180">
        <v>28073.37</v>
      </c>
    </row>
    <row r="216" spans="1:11">
      <c r="A216" s="122">
        <v>44921</v>
      </c>
      <c r="B216" s="162">
        <v>44923</v>
      </c>
      <c r="C216" s="179">
        <v>27564</v>
      </c>
      <c r="D216" s="177" t="s">
        <v>1292</v>
      </c>
      <c r="E216" s="178"/>
      <c r="F216" s="180">
        <v>32300</v>
      </c>
    </row>
    <row r="217" spans="1:11">
      <c r="A217" s="122">
        <v>44921</v>
      </c>
      <c r="B217" s="162">
        <v>44923</v>
      </c>
      <c r="C217" s="179">
        <v>27562</v>
      </c>
      <c r="D217" s="177" t="s">
        <v>1304</v>
      </c>
      <c r="E217" s="178"/>
      <c r="F217" s="180">
        <v>41715.89</v>
      </c>
    </row>
    <row r="218" spans="1:11">
      <c r="A218" s="122">
        <v>44921</v>
      </c>
      <c r="B218" s="162">
        <v>44923</v>
      </c>
      <c r="C218" s="179">
        <v>27569</v>
      </c>
      <c r="D218" s="177" t="s">
        <v>101</v>
      </c>
      <c r="E218" s="178"/>
      <c r="F218" s="180">
        <v>110551.65</v>
      </c>
    </row>
    <row r="219" spans="1:11">
      <c r="A219" s="122">
        <v>44917</v>
      </c>
      <c r="B219" s="162">
        <v>44923</v>
      </c>
      <c r="C219" s="163">
        <v>27561</v>
      </c>
      <c r="D219" s="164" t="s">
        <v>1342</v>
      </c>
      <c r="E219" s="165"/>
      <c r="F219" s="166">
        <v>116792.03</v>
      </c>
    </row>
    <row r="220" spans="1:11">
      <c r="A220" s="122">
        <v>44923</v>
      </c>
      <c r="B220" s="162">
        <v>44923</v>
      </c>
      <c r="C220" s="163">
        <v>27575</v>
      </c>
      <c r="D220" s="164" t="s">
        <v>130</v>
      </c>
      <c r="E220" s="165"/>
      <c r="F220" s="166">
        <v>253465</v>
      </c>
    </row>
    <row r="221" spans="1:11">
      <c r="A221" s="122">
        <v>44922</v>
      </c>
      <c r="B221" s="162">
        <v>44923</v>
      </c>
      <c r="C221" s="163">
        <v>27570</v>
      </c>
      <c r="D221" s="164" t="s">
        <v>130</v>
      </c>
      <c r="E221" s="165"/>
      <c r="F221" s="166">
        <v>6212500</v>
      </c>
    </row>
    <row r="222" spans="1:11">
      <c r="A222" s="122">
        <v>44922</v>
      </c>
      <c r="B222" s="162">
        <v>44923</v>
      </c>
      <c r="C222" s="163">
        <v>27572</v>
      </c>
      <c r="D222" s="164" t="s">
        <v>86</v>
      </c>
      <c r="E222" s="165"/>
      <c r="F222" s="166">
        <v>12852607.6</v>
      </c>
    </row>
    <row r="223" spans="1:11">
      <c r="A223" s="122">
        <v>44923</v>
      </c>
      <c r="B223" s="162">
        <v>44923</v>
      </c>
      <c r="C223" s="163">
        <v>27574</v>
      </c>
      <c r="D223" s="164" t="s">
        <v>130</v>
      </c>
      <c r="E223" s="165"/>
      <c r="F223" s="166">
        <v>18000000</v>
      </c>
    </row>
    <row r="224" spans="1:11">
      <c r="A224" s="122">
        <v>44914</v>
      </c>
      <c r="B224" s="162">
        <v>44923</v>
      </c>
      <c r="C224" s="163">
        <v>27535</v>
      </c>
      <c r="D224" s="164" t="s">
        <v>1367</v>
      </c>
      <c r="E224" s="165"/>
      <c r="F224" s="166">
        <v>32015891.149999999</v>
      </c>
    </row>
    <row r="225" spans="1:6">
      <c r="A225" s="67">
        <v>44924</v>
      </c>
      <c r="B225" s="162">
        <v>44924</v>
      </c>
      <c r="C225" s="167">
        <v>29118970078</v>
      </c>
      <c r="D225" s="164" t="s">
        <v>130</v>
      </c>
      <c r="E225" s="165"/>
      <c r="F225" s="168">
        <v>5300000</v>
      </c>
    </row>
    <row r="226" spans="1:6">
      <c r="A226" s="67">
        <v>44924</v>
      </c>
      <c r="B226" s="162">
        <v>44924</v>
      </c>
      <c r="C226" s="167">
        <v>29113930582</v>
      </c>
      <c r="D226" s="164" t="s">
        <v>130</v>
      </c>
      <c r="E226" s="165"/>
      <c r="F226" s="175">
        <v>1000000</v>
      </c>
    </row>
    <row r="227" spans="1:6">
      <c r="A227" s="122">
        <v>44922</v>
      </c>
      <c r="B227" s="162">
        <v>44925</v>
      </c>
      <c r="C227" s="163">
        <v>27571</v>
      </c>
      <c r="D227" s="164" t="s">
        <v>123</v>
      </c>
      <c r="E227" s="165"/>
      <c r="F227" s="166">
        <v>80605</v>
      </c>
    </row>
    <row r="228" spans="1:6">
      <c r="A228" s="122">
        <v>44923</v>
      </c>
      <c r="B228" s="162">
        <v>44925</v>
      </c>
      <c r="C228" s="163">
        <v>27576</v>
      </c>
      <c r="D228" s="164" t="s">
        <v>1354</v>
      </c>
      <c r="E228" s="165"/>
      <c r="F228" s="166">
        <v>692630.03</v>
      </c>
    </row>
    <row r="229" spans="1:6">
      <c r="A229" s="122">
        <v>44924</v>
      </c>
      <c r="B229" s="162">
        <v>44925</v>
      </c>
      <c r="C229" s="163">
        <v>27577</v>
      </c>
      <c r="D229" s="164" t="s">
        <v>130</v>
      </c>
      <c r="E229" s="165"/>
      <c r="F229" s="166">
        <v>4114170</v>
      </c>
    </row>
    <row r="230" spans="1:6">
      <c r="A230" s="122">
        <v>44914</v>
      </c>
      <c r="B230" s="162">
        <v>44925</v>
      </c>
      <c r="C230" s="163">
        <v>27534</v>
      </c>
      <c r="D230" s="164" t="s">
        <v>1367</v>
      </c>
      <c r="E230" s="165"/>
      <c r="F230" s="166">
        <v>44702622.299999997</v>
      </c>
    </row>
    <row r="231" spans="1:6">
      <c r="A231" s="122"/>
      <c r="B231" s="156"/>
      <c r="C231" s="68"/>
      <c r="D231" s="123"/>
      <c r="E231" s="73"/>
      <c r="F231" s="119"/>
    </row>
    <row r="232" spans="1:6" ht="15.75">
      <c r="A232" s="76"/>
      <c r="B232" s="155"/>
      <c r="C232" s="77"/>
      <c r="D232" s="134" t="s">
        <v>28</v>
      </c>
      <c r="E232" s="73"/>
      <c r="F232" s="137">
        <f>SUM(F8:F231)</f>
        <v>458554558.26999998</v>
      </c>
    </row>
    <row r="233" spans="1:6" ht="15.75">
      <c r="C233" s="74"/>
      <c r="D233" s="134"/>
      <c r="E233" s="73"/>
      <c r="F233" s="136"/>
    </row>
    <row r="234" spans="1:6" ht="15.75">
      <c r="C234" s="74"/>
      <c r="D234" s="134"/>
      <c r="E234" s="73"/>
      <c r="F234" s="136"/>
    </row>
    <row r="235" spans="1:6">
      <c r="C235" s="74"/>
      <c r="D235" s="138" t="s">
        <v>129</v>
      </c>
      <c r="E235" s="73"/>
      <c r="F235" s="136"/>
    </row>
    <row r="236" spans="1:6">
      <c r="A236" s="67"/>
      <c r="B236" s="156"/>
      <c r="C236" s="144"/>
      <c r="D236" s="66"/>
      <c r="E236" s="73"/>
      <c r="F236" s="65"/>
    </row>
    <row r="237" spans="1:6">
      <c r="A237" s="67">
        <v>44910</v>
      </c>
      <c r="B237" s="156">
        <v>44910</v>
      </c>
      <c r="C237" s="144">
        <v>27404</v>
      </c>
      <c r="D237" s="66" t="s">
        <v>84</v>
      </c>
      <c r="E237" s="73"/>
      <c r="F237" s="65">
        <v>54000</v>
      </c>
    </row>
    <row r="238" spans="1:6" ht="15.75">
      <c r="C238" s="74"/>
      <c r="D238" s="134" t="s">
        <v>28</v>
      </c>
      <c r="E238" s="73"/>
      <c r="F238" s="135">
        <f>SUM(F236:F237)</f>
        <v>54000</v>
      </c>
    </row>
    <row r="239" spans="1:6" ht="15.75">
      <c r="C239" s="74"/>
      <c r="D239" s="134"/>
      <c r="E239" s="73"/>
      <c r="F239" s="136"/>
    </row>
    <row r="240" spans="1:6" ht="15.75">
      <c r="C240" s="74"/>
      <c r="D240" s="134"/>
      <c r="E240" s="73"/>
      <c r="F240" s="136"/>
    </row>
    <row r="241" spans="1:8">
      <c r="C241" s="74"/>
      <c r="D241" s="138" t="s">
        <v>40</v>
      </c>
      <c r="E241" s="73"/>
      <c r="F241" s="136"/>
    </row>
    <row r="242" spans="1:8">
      <c r="A242" s="67">
        <v>44896</v>
      </c>
      <c r="B242" s="156">
        <v>44896</v>
      </c>
      <c r="C242" s="144">
        <v>27218</v>
      </c>
      <c r="D242" s="66" t="s">
        <v>74</v>
      </c>
      <c r="E242" s="73"/>
      <c r="F242" s="65">
        <v>218959.78</v>
      </c>
      <c r="H242" s="75"/>
    </row>
    <row r="243" spans="1:8" ht="15.75">
      <c r="C243" s="74"/>
      <c r="D243" s="134" t="s">
        <v>28</v>
      </c>
      <c r="E243" s="73"/>
      <c r="F243" s="135">
        <f>SUM(F242:F242)</f>
        <v>218959.78</v>
      </c>
      <c r="G243" s="75"/>
    </row>
    <row r="244" spans="1:8" ht="15.75">
      <c r="C244" s="74"/>
      <c r="D244" s="134"/>
      <c r="E244" s="73"/>
      <c r="F244" s="136"/>
    </row>
    <row r="245" spans="1:8">
      <c r="C245" s="74"/>
      <c r="E245" s="73"/>
    </row>
    <row r="246" spans="1:8">
      <c r="C246" s="74"/>
      <c r="D246" s="121" t="s">
        <v>91</v>
      </c>
      <c r="E246" s="73"/>
    </row>
    <row r="247" spans="1:8">
      <c r="B247" s="77"/>
      <c r="C247" s="140"/>
      <c r="D247" s="139" t="s">
        <v>41</v>
      </c>
      <c r="E247" s="73"/>
      <c r="F247" s="127">
        <f>+[1]Hoja2!D16</f>
        <v>735346.65999999992</v>
      </c>
    </row>
    <row r="248" spans="1:8">
      <c r="C248" s="77"/>
      <c r="D248" s="128" t="s">
        <v>42</v>
      </c>
      <c r="E248" s="73"/>
      <c r="F248" s="65">
        <f>+[1]Hoja2!D438+[1]Hoja2!D435</f>
        <v>100175</v>
      </c>
    </row>
    <row r="249" spans="1:8">
      <c r="C249" s="74"/>
      <c r="D249" s="128" t="s">
        <v>92</v>
      </c>
      <c r="E249" s="73"/>
      <c r="F249" s="129">
        <f>+[1]Hoja2!D742</f>
        <v>687511.0399999998</v>
      </c>
    </row>
    <row r="250" spans="1:8" ht="15.75">
      <c r="C250" s="74"/>
      <c r="D250" s="134" t="s">
        <v>28</v>
      </c>
      <c r="E250" s="73"/>
      <c r="F250" s="141">
        <f>SUM(F247:F249)</f>
        <v>1523032.6999999997</v>
      </c>
    </row>
    <row r="251" spans="1:8">
      <c r="C251" s="74"/>
      <c r="E251" s="73"/>
    </row>
    <row r="252" spans="1:8">
      <c r="C252" s="74"/>
      <c r="E252" s="73"/>
    </row>
    <row r="253" spans="1:8" ht="15.75" thickBot="1">
      <c r="C253" s="74"/>
      <c r="D253" s="142" t="s">
        <v>93</v>
      </c>
      <c r="E253" s="73"/>
      <c r="F253" s="143">
        <f>+F250+F243+F238+F232</f>
        <v>460350550.75</v>
      </c>
      <c r="H253" s="75"/>
    </row>
    <row r="254" spans="1:8" ht="15.75" thickTop="1"/>
    <row r="255" spans="1:8">
      <c r="D255" s="128"/>
      <c r="G255" s="75"/>
    </row>
    <row r="256" spans="1:8">
      <c r="D256" s="128"/>
      <c r="F256" s="129"/>
    </row>
    <row r="257" spans="1:6">
      <c r="F257" s="129"/>
    </row>
    <row r="258" spans="1:6">
      <c r="A258" s="76"/>
      <c r="B258" s="155"/>
      <c r="C258" s="155"/>
      <c r="E258" s="77"/>
      <c r="F258" s="75"/>
    </row>
    <row r="259" spans="1:6">
      <c r="A259" s="76"/>
      <c r="B259" s="155"/>
      <c r="C259" s="155"/>
      <c r="E259" s="77"/>
      <c r="F259" s="75"/>
    </row>
    <row r="260" spans="1:6">
      <c r="A260" s="76"/>
      <c r="B260" s="155"/>
      <c r="C260" s="155"/>
      <c r="E260" s="77"/>
      <c r="F260" s="75"/>
    </row>
    <row r="261" spans="1:6">
      <c r="A261" s="76"/>
      <c r="B261" s="155"/>
      <c r="C261" s="155"/>
      <c r="E261" s="77"/>
      <c r="F261" s="75"/>
    </row>
    <row r="262" spans="1:6">
      <c r="A262" s="76"/>
      <c r="B262" s="155"/>
      <c r="C262" s="155"/>
      <c r="E262" s="77"/>
      <c r="F262" s="75"/>
    </row>
    <row r="263" spans="1:6">
      <c r="A263" s="76"/>
      <c r="B263" s="155"/>
      <c r="C263" s="155"/>
      <c r="E263" s="77"/>
      <c r="F263" s="75"/>
    </row>
    <row r="264" spans="1:6">
      <c r="A264" s="76"/>
      <c r="B264" s="155"/>
      <c r="C264" s="155"/>
      <c r="E264" s="77"/>
      <c r="F264" s="75"/>
    </row>
    <row r="265" spans="1:6">
      <c r="A265" s="76"/>
      <c r="B265" s="155"/>
      <c r="C265" s="155"/>
      <c r="E265" s="77"/>
      <c r="F265" s="75"/>
    </row>
    <row r="266" spans="1:6">
      <c r="A266" s="76"/>
      <c r="B266" s="155"/>
      <c r="C266" s="155"/>
      <c r="E266" s="77"/>
      <c r="F266" s="75"/>
    </row>
    <row r="267" spans="1:6">
      <c r="A267" s="76"/>
      <c r="B267" s="155"/>
      <c r="C267" s="155"/>
      <c r="E267" s="77"/>
      <c r="F267" s="75"/>
    </row>
    <row r="268" spans="1:6">
      <c r="A268" s="76"/>
      <c r="B268" s="155"/>
      <c r="C268" s="155"/>
      <c r="E268" s="77"/>
      <c r="F268" s="75"/>
    </row>
    <row r="269" spans="1:6">
      <c r="A269" s="76"/>
      <c r="B269" s="155"/>
      <c r="C269" s="155"/>
      <c r="E269" s="77"/>
      <c r="F269" s="75"/>
    </row>
    <row r="270" spans="1:6">
      <c r="A270" s="76"/>
      <c r="B270" s="155"/>
      <c r="C270" s="155"/>
      <c r="E270" s="77"/>
      <c r="F270" s="75"/>
    </row>
    <row r="271" spans="1:6">
      <c r="A271" s="76"/>
      <c r="B271" s="155"/>
      <c r="C271" s="155"/>
      <c r="E271" s="77"/>
      <c r="F271" s="75"/>
    </row>
    <row r="272" spans="1:6">
      <c r="A272" s="76"/>
      <c r="B272" s="155"/>
      <c r="C272" s="155"/>
      <c r="E272" s="77"/>
      <c r="F272" s="75"/>
    </row>
    <row r="273" spans="1:6">
      <c r="A273" s="76"/>
      <c r="B273" s="155"/>
      <c r="C273" s="155"/>
      <c r="E273" s="77"/>
      <c r="F273" s="75"/>
    </row>
    <row r="274" spans="1:6">
      <c r="A274" s="76"/>
      <c r="B274" s="155"/>
      <c r="C274" s="155"/>
      <c r="E274" s="77"/>
      <c r="F274" s="75"/>
    </row>
    <row r="275" spans="1:6">
      <c r="A275" s="76"/>
      <c r="B275" s="155"/>
      <c r="C275" s="155"/>
      <c r="E275" s="77"/>
      <c r="F275" s="75"/>
    </row>
    <row r="276" spans="1:6">
      <c r="A276" s="76"/>
      <c r="B276" s="155"/>
      <c r="C276" s="155"/>
      <c r="E276" s="77"/>
      <c r="F276" s="75"/>
    </row>
    <row r="277" spans="1:6">
      <c r="A277" s="76"/>
      <c r="B277" s="155"/>
      <c r="C277" s="155"/>
      <c r="E277" s="77"/>
      <c r="F277" s="75"/>
    </row>
    <row r="278" spans="1:6">
      <c r="A278" s="76"/>
      <c r="B278" s="155"/>
      <c r="C278" s="155"/>
      <c r="E278" s="77"/>
      <c r="F278" s="75"/>
    </row>
    <row r="279" spans="1:6">
      <c r="A279" s="76"/>
      <c r="B279" s="155"/>
      <c r="C279" s="155"/>
      <c r="E279" s="77"/>
      <c r="F279" s="75"/>
    </row>
    <row r="280" spans="1:6">
      <c r="A280" s="76"/>
      <c r="B280" s="155"/>
      <c r="C280" s="155"/>
      <c r="E280" s="77"/>
      <c r="F280" s="75"/>
    </row>
    <row r="281" spans="1:6">
      <c r="A281" s="76"/>
      <c r="B281" s="155"/>
      <c r="C281" s="155"/>
      <c r="E281" s="77"/>
      <c r="F281" s="75"/>
    </row>
    <row r="282" spans="1:6">
      <c r="A282" s="76"/>
      <c r="B282" s="155"/>
      <c r="C282" s="155"/>
      <c r="E282" s="77"/>
      <c r="F282" s="75"/>
    </row>
    <row r="283" spans="1:6">
      <c r="A283" s="76"/>
      <c r="B283" s="155"/>
      <c r="C283" s="155"/>
      <c r="E283" s="77"/>
      <c r="F283" s="75"/>
    </row>
    <row r="284" spans="1:6">
      <c r="A284" s="76"/>
      <c r="B284" s="155"/>
      <c r="C284" s="155"/>
      <c r="E284" s="77"/>
      <c r="F284" s="75"/>
    </row>
    <row r="285" spans="1:6">
      <c r="A285" s="76"/>
      <c r="B285" s="155"/>
      <c r="C285" s="155"/>
      <c r="E285" s="77"/>
      <c r="F285" s="75"/>
    </row>
    <row r="286" spans="1:6">
      <c r="A286" s="76"/>
      <c r="B286" s="155"/>
      <c r="C286" s="155"/>
      <c r="E286" s="77"/>
      <c r="F286" s="75"/>
    </row>
    <row r="287" spans="1:6">
      <c r="A287" s="76"/>
      <c r="B287" s="155"/>
      <c r="C287" s="155"/>
      <c r="E287" s="77"/>
      <c r="F287" s="75"/>
    </row>
    <row r="288" spans="1:6">
      <c r="A288" s="76"/>
      <c r="B288" s="155"/>
      <c r="C288" s="155"/>
      <c r="E288" s="77"/>
      <c r="F288" s="75"/>
    </row>
    <row r="289" spans="1:6">
      <c r="A289" s="76"/>
      <c r="B289" s="155"/>
      <c r="C289" s="155"/>
      <c r="E289" s="77"/>
      <c r="F289" s="75"/>
    </row>
    <row r="290" spans="1:6">
      <c r="A290" s="76"/>
      <c r="B290" s="155"/>
      <c r="C290" s="155"/>
      <c r="E290" s="77"/>
      <c r="F290" s="75"/>
    </row>
    <row r="291" spans="1:6">
      <c r="A291" s="76"/>
      <c r="B291" s="155"/>
      <c r="C291" s="155"/>
      <c r="E291" s="77"/>
      <c r="F291" s="75"/>
    </row>
    <row r="292" spans="1:6">
      <c r="A292" s="76"/>
      <c r="B292" s="155"/>
      <c r="C292" s="155"/>
      <c r="E292" s="77"/>
      <c r="F292" s="75"/>
    </row>
    <row r="293" spans="1:6">
      <c r="A293" s="76"/>
      <c r="B293" s="155"/>
      <c r="C293" s="155"/>
      <c r="E293" s="77"/>
      <c r="F293" s="75"/>
    </row>
    <row r="294" spans="1:6">
      <c r="A294" s="76"/>
      <c r="B294" s="155"/>
      <c r="C294" s="155"/>
      <c r="E294" s="77"/>
      <c r="F294" s="75"/>
    </row>
    <row r="295" spans="1:6">
      <c r="A295" s="76"/>
      <c r="B295" s="155"/>
      <c r="C295" s="155"/>
      <c r="E295" s="77"/>
      <c r="F295" s="75"/>
    </row>
    <row r="296" spans="1:6">
      <c r="A296" s="76"/>
      <c r="B296" s="155"/>
      <c r="C296" s="155"/>
      <c r="E296" s="77"/>
      <c r="F296" s="75"/>
    </row>
    <row r="297" spans="1:6">
      <c r="A297" s="76"/>
      <c r="B297" s="155"/>
      <c r="C297" s="155"/>
      <c r="E297" s="77"/>
      <c r="F297" s="75"/>
    </row>
    <row r="298" spans="1:6">
      <c r="A298" s="76"/>
      <c r="B298" s="155"/>
      <c r="C298" s="155"/>
      <c r="E298" s="77"/>
      <c r="F298" s="75"/>
    </row>
    <row r="299" spans="1:6">
      <c r="A299" s="76"/>
      <c r="B299" s="155"/>
      <c r="C299" s="155"/>
      <c r="E299" s="77"/>
      <c r="F299" s="75"/>
    </row>
    <row r="300" spans="1:6">
      <c r="A300" s="76"/>
      <c r="B300" s="155"/>
      <c r="C300" s="155"/>
      <c r="E300" s="77"/>
      <c r="F300" s="75"/>
    </row>
    <row r="301" spans="1:6">
      <c r="A301" s="76"/>
      <c r="B301" s="155"/>
      <c r="C301" s="155"/>
      <c r="E301" s="77"/>
      <c r="F301" s="75"/>
    </row>
    <row r="302" spans="1:6">
      <c r="A302" s="76"/>
      <c r="B302" s="155"/>
      <c r="C302" s="155"/>
      <c r="E302" s="77"/>
      <c r="F302" s="75"/>
    </row>
    <row r="303" spans="1:6">
      <c r="A303" s="76"/>
      <c r="B303" s="155"/>
      <c r="C303" s="155"/>
      <c r="E303" s="77"/>
      <c r="F303" s="75"/>
    </row>
    <row r="304" spans="1:6">
      <c r="A304" s="76"/>
      <c r="B304" s="155"/>
      <c r="C304" s="155"/>
      <c r="E304" s="77"/>
      <c r="F304" s="75"/>
    </row>
    <row r="305" spans="1:6">
      <c r="A305" s="76"/>
      <c r="B305" s="155"/>
      <c r="C305" s="155"/>
      <c r="E305" s="77"/>
      <c r="F305" s="75"/>
    </row>
    <row r="306" spans="1:6">
      <c r="A306" s="76"/>
      <c r="B306" s="155"/>
      <c r="C306" s="155"/>
      <c r="E306" s="77"/>
      <c r="F306" s="75"/>
    </row>
    <row r="307" spans="1:6">
      <c r="A307" s="76"/>
      <c r="B307" s="155"/>
      <c r="C307" s="155"/>
      <c r="E307" s="77"/>
      <c r="F307" s="75"/>
    </row>
    <row r="308" spans="1:6">
      <c r="A308" s="76"/>
      <c r="B308" s="155"/>
      <c r="C308" s="155"/>
      <c r="E308" s="77"/>
      <c r="F308" s="75"/>
    </row>
    <row r="309" spans="1:6">
      <c r="A309" s="76"/>
      <c r="B309" s="155"/>
      <c r="C309" s="155"/>
      <c r="E309" s="77"/>
      <c r="F309" s="75"/>
    </row>
    <row r="310" spans="1:6">
      <c r="A310" s="76"/>
      <c r="B310" s="155"/>
      <c r="C310" s="155"/>
      <c r="E310" s="77"/>
      <c r="F310" s="75"/>
    </row>
    <row r="311" spans="1:6">
      <c r="A311" s="76"/>
      <c r="B311" s="155"/>
      <c r="C311" s="155"/>
      <c r="E311" s="77"/>
      <c r="F311" s="75"/>
    </row>
    <row r="312" spans="1:6">
      <c r="A312" s="76"/>
      <c r="B312" s="155"/>
      <c r="C312" s="155"/>
      <c r="E312" s="77"/>
      <c r="F312" s="75"/>
    </row>
    <row r="313" spans="1:6">
      <c r="A313" s="76"/>
      <c r="B313" s="155"/>
      <c r="C313" s="155"/>
      <c r="E313" s="77"/>
      <c r="F313" s="75"/>
    </row>
    <row r="314" spans="1:6">
      <c r="A314" s="76"/>
      <c r="B314" s="155"/>
      <c r="C314" s="155"/>
      <c r="E314" s="77"/>
      <c r="F314" s="75"/>
    </row>
    <row r="315" spans="1:6">
      <c r="A315" s="76"/>
      <c r="B315" s="155"/>
      <c r="C315" s="155"/>
      <c r="E315" s="77"/>
      <c r="F315" s="75"/>
    </row>
    <row r="316" spans="1:6">
      <c r="A316" s="76"/>
      <c r="B316" s="155"/>
      <c r="C316" s="155"/>
      <c r="E316" s="77"/>
      <c r="F316" s="75"/>
    </row>
    <row r="317" spans="1:6">
      <c r="A317" s="76"/>
      <c r="B317" s="155"/>
      <c r="C317" s="155"/>
      <c r="E317" s="77"/>
      <c r="F317" s="75"/>
    </row>
    <row r="318" spans="1:6">
      <c r="A318" s="76"/>
      <c r="B318" s="155"/>
      <c r="C318" s="155"/>
      <c r="E318" s="77"/>
      <c r="F318" s="75"/>
    </row>
    <row r="319" spans="1:6">
      <c r="A319" s="76"/>
      <c r="B319" s="155"/>
      <c r="C319" s="155"/>
      <c r="E319" s="77"/>
      <c r="F319" s="75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2"/>
  <sheetViews>
    <sheetView topLeftCell="A232" workbookViewId="0">
      <selection activeCell="E245" sqref="E245"/>
    </sheetView>
  </sheetViews>
  <sheetFormatPr baseColWidth="10" defaultRowHeight="15"/>
  <cols>
    <col min="1" max="1" width="11.28515625" style="63" bestFit="1" customWidth="1"/>
    <col min="2" max="2" width="16.5703125" style="154" bestFit="1" customWidth="1"/>
    <col min="3" max="3" width="65.5703125" style="73" customWidth="1"/>
    <col min="4" max="4" width="19.42578125" style="74" customWidth="1"/>
    <col min="5" max="5" width="16.85546875" style="78" customWidth="1"/>
    <col min="6" max="6" width="19.140625" style="73" customWidth="1"/>
    <col min="7" max="7" width="15.28515625" style="73" customWidth="1"/>
    <col min="8" max="16384" width="11.42578125" style="73"/>
  </cols>
  <sheetData>
    <row r="1" spans="1:5" ht="23.25">
      <c r="A1" s="208" t="s">
        <v>21</v>
      </c>
      <c r="B1" s="208"/>
      <c r="C1" s="208"/>
      <c r="D1" s="208"/>
      <c r="E1" s="208"/>
    </row>
    <row r="2" spans="1:5" ht="20.25">
      <c r="A2" s="209" t="s">
        <v>87</v>
      </c>
      <c r="B2" s="209"/>
      <c r="C2" s="209"/>
      <c r="D2" s="209"/>
      <c r="E2" s="209"/>
    </row>
    <row r="3" spans="1:5" ht="18">
      <c r="A3" s="210" t="s">
        <v>22</v>
      </c>
      <c r="B3" s="210"/>
      <c r="C3" s="210"/>
      <c r="D3" s="210"/>
      <c r="E3" s="210"/>
    </row>
    <row r="4" spans="1:5" ht="15.75">
      <c r="A4" s="211" t="s">
        <v>89</v>
      </c>
      <c r="B4" s="211"/>
      <c r="C4" s="211"/>
      <c r="D4" s="211"/>
      <c r="E4" s="211"/>
    </row>
    <row r="5" spans="1:5">
      <c r="A5" s="212" t="s">
        <v>1262</v>
      </c>
      <c r="B5" s="212"/>
      <c r="C5" s="212"/>
      <c r="D5" s="212"/>
      <c r="E5" s="212"/>
    </row>
    <row r="6" spans="1:5">
      <c r="C6" s="128"/>
      <c r="E6" s="129"/>
    </row>
    <row r="7" spans="1:5">
      <c r="A7" s="130" t="s">
        <v>2</v>
      </c>
      <c r="B7" s="160" t="s">
        <v>35</v>
      </c>
      <c r="C7" s="131" t="s">
        <v>36</v>
      </c>
      <c r="D7" s="132" t="s">
        <v>90</v>
      </c>
      <c r="E7" s="133" t="s">
        <v>26</v>
      </c>
    </row>
    <row r="8" spans="1:5">
      <c r="A8" s="122">
        <v>44903</v>
      </c>
      <c r="B8" s="156">
        <v>44908</v>
      </c>
      <c r="C8" s="123" t="s">
        <v>1263</v>
      </c>
      <c r="D8" s="68">
        <v>27454</v>
      </c>
      <c r="E8" s="119">
        <v>4000</v>
      </c>
    </row>
    <row r="9" spans="1:5">
      <c r="A9" s="122">
        <v>44909</v>
      </c>
      <c r="B9" s="156">
        <v>44914</v>
      </c>
      <c r="C9" s="123" t="s">
        <v>98</v>
      </c>
      <c r="D9" s="68">
        <v>27487</v>
      </c>
      <c r="E9" s="119">
        <v>6970</v>
      </c>
    </row>
    <row r="10" spans="1:5">
      <c r="A10" s="122">
        <v>44907</v>
      </c>
      <c r="B10" s="156">
        <v>44908</v>
      </c>
      <c r="C10" s="123" t="s">
        <v>1264</v>
      </c>
      <c r="D10" s="68">
        <v>27464</v>
      </c>
      <c r="E10" s="119">
        <v>10000</v>
      </c>
    </row>
    <row r="11" spans="1:5">
      <c r="A11" s="122">
        <v>44921</v>
      </c>
      <c r="B11" s="156">
        <v>44923</v>
      </c>
      <c r="C11" s="123" t="s">
        <v>1265</v>
      </c>
      <c r="D11" s="68">
        <v>27566</v>
      </c>
      <c r="E11" s="119">
        <v>10983.85</v>
      </c>
    </row>
    <row r="12" spans="1:5">
      <c r="A12" s="122">
        <v>44909</v>
      </c>
      <c r="B12" s="156">
        <v>44914</v>
      </c>
      <c r="C12" s="123" t="s">
        <v>1266</v>
      </c>
      <c r="D12" s="68">
        <v>27517</v>
      </c>
      <c r="E12" s="119">
        <v>12204</v>
      </c>
    </row>
    <row r="13" spans="1:5">
      <c r="A13" s="122">
        <v>44915</v>
      </c>
      <c r="B13" s="156">
        <v>44918</v>
      </c>
      <c r="C13" s="123" t="s">
        <v>1267</v>
      </c>
      <c r="D13" s="68">
        <v>27538</v>
      </c>
      <c r="E13" s="119">
        <v>15091.37</v>
      </c>
    </row>
    <row r="14" spans="1:5">
      <c r="A14" s="122">
        <v>44900</v>
      </c>
      <c r="B14" s="156">
        <v>44903</v>
      </c>
      <c r="C14" s="123" t="s">
        <v>1268</v>
      </c>
      <c r="D14" s="68">
        <v>27446</v>
      </c>
      <c r="E14" s="119">
        <v>17307.509999999998</v>
      </c>
    </row>
    <row r="15" spans="1:5">
      <c r="A15" s="122">
        <v>44917</v>
      </c>
      <c r="B15" s="156">
        <v>44923</v>
      </c>
      <c r="C15" s="123" t="s">
        <v>1269</v>
      </c>
      <c r="D15" s="68">
        <v>27560</v>
      </c>
      <c r="E15" s="119">
        <v>17752.650000000001</v>
      </c>
    </row>
    <row r="16" spans="1:5">
      <c r="A16" s="122">
        <v>44897</v>
      </c>
      <c r="B16" s="156">
        <v>44914</v>
      </c>
      <c r="C16" s="123" t="s">
        <v>1270</v>
      </c>
      <c r="D16" s="68">
        <v>27409</v>
      </c>
      <c r="E16" s="119">
        <v>18000</v>
      </c>
    </row>
    <row r="17" spans="1:5">
      <c r="A17" s="122">
        <v>44897</v>
      </c>
      <c r="B17" s="156">
        <v>44903</v>
      </c>
      <c r="C17" s="123" t="s">
        <v>1271</v>
      </c>
      <c r="D17" s="68">
        <v>27410</v>
      </c>
      <c r="E17" s="119">
        <v>18000</v>
      </c>
    </row>
    <row r="18" spans="1:5">
      <c r="A18" s="122">
        <v>44897</v>
      </c>
      <c r="B18" s="156">
        <v>44903</v>
      </c>
      <c r="C18" s="123" t="s">
        <v>1272</v>
      </c>
      <c r="D18" s="68">
        <v>27411</v>
      </c>
      <c r="E18" s="119">
        <v>18000</v>
      </c>
    </row>
    <row r="19" spans="1:5">
      <c r="A19" s="122">
        <v>44909</v>
      </c>
      <c r="B19" s="156">
        <v>44903</v>
      </c>
      <c r="C19" s="123" t="s">
        <v>1273</v>
      </c>
      <c r="D19" s="68">
        <v>27510</v>
      </c>
      <c r="E19" s="119">
        <v>18000</v>
      </c>
    </row>
    <row r="20" spans="1:5">
      <c r="A20" s="122">
        <v>44900</v>
      </c>
      <c r="B20" s="156">
        <v>44903</v>
      </c>
      <c r="C20" s="123" t="s">
        <v>1274</v>
      </c>
      <c r="D20" s="68">
        <v>27444</v>
      </c>
      <c r="E20" s="119">
        <v>19126.29</v>
      </c>
    </row>
    <row r="21" spans="1:5">
      <c r="A21" s="122">
        <v>44897</v>
      </c>
      <c r="B21" s="156">
        <v>44914</v>
      </c>
      <c r="C21" s="123" t="s">
        <v>1275</v>
      </c>
      <c r="D21" s="68">
        <v>27390</v>
      </c>
      <c r="E21" s="119">
        <v>22500</v>
      </c>
    </row>
    <row r="22" spans="1:5">
      <c r="A22" s="122">
        <v>44897</v>
      </c>
      <c r="B22" s="156">
        <v>44903</v>
      </c>
      <c r="C22" s="123" t="s">
        <v>1276</v>
      </c>
      <c r="D22" s="68">
        <v>27391</v>
      </c>
      <c r="E22" s="119">
        <v>22500</v>
      </c>
    </row>
    <row r="23" spans="1:5">
      <c r="A23" s="122">
        <v>44900</v>
      </c>
      <c r="B23" s="156">
        <v>44903</v>
      </c>
      <c r="C23" s="123" t="s">
        <v>1277</v>
      </c>
      <c r="D23" s="68">
        <v>27424</v>
      </c>
      <c r="E23" s="119">
        <v>22500</v>
      </c>
    </row>
    <row r="24" spans="1:5">
      <c r="A24" s="122">
        <v>44909</v>
      </c>
      <c r="B24" s="156">
        <v>44903</v>
      </c>
      <c r="C24" s="123" t="s">
        <v>1276</v>
      </c>
      <c r="D24" s="68">
        <v>27513</v>
      </c>
      <c r="E24" s="119">
        <v>22500</v>
      </c>
    </row>
    <row r="25" spans="1:5">
      <c r="A25" s="122">
        <v>44897</v>
      </c>
      <c r="B25" s="156">
        <v>44914</v>
      </c>
      <c r="C25" s="123" t="s">
        <v>1278</v>
      </c>
      <c r="D25" s="68">
        <v>27393</v>
      </c>
      <c r="E25" s="119">
        <v>22600</v>
      </c>
    </row>
    <row r="26" spans="1:5">
      <c r="A26" s="122">
        <v>44897</v>
      </c>
      <c r="B26" s="156">
        <v>44904</v>
      </c>
      <c r="C26" s="123" t="s">
        <v>1279</v>
      </c>
      <c r="D26" s="68">
        <v>27402</v>
      </c>
      <c r="E26" s="119">
        <v>22600</v>
      </c>
    </row>
    <row r="27" spans="1:5">
      <c r="A27" s="122">
        <v>44900</v>
      </c>
      <c r="B27" s="156">
        <v>44903</v>
      </c>
      <c r="C27" s="123" t="s">
        <v>1280</v>
      </c>
      <c r="D27" s="68">
        <v>27427</v>
      </c>
      <c r="E27" s="119">
        <v>22600</v>
      </c>
    </row>
    <row r="28" spans="1:5">
      <c r="A28" s="122">
        <v>44909</v>
      </c>
      <c r="B28" s="156">
        <v>44903</v>
      </c>
      <c r="C28" s="123" t="s">
        <v>1281</v>
      </c>
      <c r="D28" s="68">
        <v>27512</v>
      </c>
      <c r="E28" s="119">
        <v>22600</v>
      </c>
    </row>
    <row r="29" spans="1:5">
      <c r="A29" s="122">
        <v>44917</v>
      </c>
      <c r="B29" s="156">
        <v>44923</v>
      </c>
      <c r="C29" s="123" t="s">
        <v>1282</v>
      </c>
      <c r="D29" s="68">
        <v>27559</v>
      </c>
      <c r="E29" s="119">
        <v>23588.68</v>
      </c>
    </row>
    <row r="30" spans="1:5">
      <c r="A30" s="122">
        <v>44897</v>
      </c>
      <c r="B30" s="156">
        <v>44914</v>
      </c>
      <c r="C30" s="123" t="s">
        <v>1283</v>
      </c>
      <c r="D30" s="68">
        <v>27396</v>
      </c>
      <c r="E30" s="119">
        <v>27000</v>
      </c>
    </row>
    <row r="31" spans="1:5">
      <c r="A31" s="122">
        <v>44907</v>
      </c>
      <c r="B31" s="156">
        <v>44908</v>
      </c>
      <c r="C31" s="123" t="s">
        <v>1284</v>
      </c>
      <c r="D31" s="68">
        <v>27465</v>
      </c>
      <c r="E31" s="119">
        <v>27000</v>
      </c>
    </row>
    <row r="32" spans="1:5">
      <c r="A32" s="122">
        <v>44909</v>
      </c>
      <c r="B32" s="156">
        <v>44903</v>
      </c>
      <c r="C32" s="123" t="s">
        <v>1283</v>
      </c>
      <c r="D32" s="68">
        <v>27514</v>
      </c>
      <c r="E32" s="119">
        <v>27000</v>
      </c>
    </row>
    <row r="33" spans="1:5">
      <c r="A33" s="122">
        <v>44921</v>
      </c>
      <c r="B33" s="156">
        <v>44923</v>
      </c>
      <c r="C33" s="123" t="s">
        <v>1285</v>
      </c>
      <c r="D33" s="68">
        <v>27563</v>
      </c>
      <c r="E33" s="119">
        <v>28073.37</v>
      </c>
    </row>
    <row r="34" spans="1:5">
      <c r="A34" s="122">
        <v>44897</v>
      </c>
      <c r="B34" s="156">
        <v>44914</v>
      </c>
      <c r="C34" s="123" t="s">
        <v>104</v>
      </c>
      <c r="D34" s="68">
        <v>27389</v>
      </c>
      <c r="E34" s="119">
        <v>28250</v>
      </c>
    </row>
    <row r="35" spans="1:5">
      <c r="A35" s="122">
        <v>44897</v>
      </c>
      <c r="B35" s="156">
        <v>44914</v>
      </c>
      <c r="C35" s="123" t="s">
        <v>1286</v>
      </c>
      <c r="D35" s="68">
        <v>27394</v>
      </c>
      <c r="E35" s="119">
        <v>28250</v>
      </c>
    </row>
    <row r="36" spans="1:5">
      <c r="A36" s="122">
        <v>44900</v>
      </c>
      <c r="B36" s="156">
        <v>44903</v>
      </c>
      <c r="C36" s="123" t="s">
        <v>1287</v>
      </c>
      <c r="D36" s="68">
        <v>27425</v>
      </c>
      <c r="E36" s="119">
        <v>28250</v>
      </c>
    </row>
    <row r="37" spans="1:5">
      <c r="A37" s="122">
        <v>44900</v>
      </c>
      <c r="B37" s="156">
        <v>44903</v>
      </c>
      <c r="C37" s="123" t="s">
        <v>1288</v>
      </c>
      <c r="D37" s="68">
        <v>27438</v>
      </c>
      <c r="E37" s="119">
        <v>28250</v>
      </c>
    </row>
    <row r="38" spans="1:5">
      <c r="A38" s="122">
        <v>44900</v>
      </c>
      <c r="B38" s="156">
        <v>44903</v>
      </c>
      <c r="C38" s="123" t="s">
        <v>1289</v>
      </c>
      <c r="D38" s="68">
        <v>27441</v>
      </c>
      <c r="E38" s="119">
        <v>28250</v>
      </c>
    </row>
    <row r="39" spans="1:5">
      <c r="A39" s="122">
        <v>44900</v>
      </c>
      <c r="B39" s="156">
        <v>44903</v>
      </c>
      <c r="C39" s="123" t="s">
        <v>1290</v>
      </c>
      <c r="D39" s="68">
        <v>27443</v>
      </c>
      <c r="E39" s="119">
        <v>28250</v>
      </c>
    </row>
    <row r="40" spans="1:5">
      <c r="A40" s="122">
        <v>44909</v>
      </c>
      <c r="B40" s="156">
        <v>44903</v>
      </c>
      <c r="C40" s="123" t="s">
        <v>1291</v>
      </c>
      <c r="D40" s="68">
        <v>27508</v>
      </c>
      <c r="E40" s="119">
        <v>28250</v>
      </c>
    </row>
    <row r="41" spans="1:5">
      <c r="A41" s="122">
        <v>44909</v>
      </c>
      <c r="B41" s="156">
        <v>44903</v>
      </c>
      <c r="C41" s="123" t="s">
        <v>1288</v>
      </c>
      <c r="D41" s="68">
        <v>27511</v>
      </c>
      <c r="E41" s="119">
        <v>28250</v>
      </c>
    </row>
    <row r="42" spans="1:5">
      <c r="A42" s="122">
        <v>44909</v>
      </c>
      <c r="B42" s="156">
        <v>44914</v>
      </c>
      <c r="C42" s="123" t="s">
        <v>99</v>
      </c>
      <c r="D42" s="68">
        <v>27485</v>
      </c>
      <c r="E42" s="119">
        <v>30690</v>
      </c>
    </row>
    <row r="43" spans="1:5">
      <c r="A43" s="122">
        <v>44921</v>
      </c>
      <c r="B43" s="156">
        <v>44923</v>
      </c>
      <c r="C43" s="123" t="s">
        <v>1292</v>
      </c>
      <c r="D43" s="68">
        <v>27564</v>
      </c>
      <c r="E43" s="119">
        <v>32300</v>
      </c>
    </row>
    <row r="44" spans="1:5">
      <c r="A44" s="122">
        <v>44897</v>
      </c>
      <c r="B44" s="156">
        <v>44914</v>
      </c>
      <c r="C44" s="123" t="s">
        <v>1293</v>
      </c>
      <c r="D44" s="68">
        <v>27388</v>
      </c>
      <c r="E44" s="119">
        <v>33900</v>
      </c>
    </row>
    <row r="45" spans="1:5">
      <c r="A45" s="122">
        <v>44897</v>
      </c>
      <c r="B45" s="156">
        <v>44903</v>
      </c>
      <c r="C45" s="123" t="s">
        <v>1294</v>
      </c>
      <c r="D45" s="68">
        <v>27400</v>
      </c>
      <c r="E45" s="119">
        <v>33900</v>
      </c>
    </row>
    <row r="46" spans="1:5">
      <c r="A46" s="122">
        <v>44897</v>
      </c>
      <c r="B46" s="156">
        <v>44903</v>
      </c>
      <c r="C46" s="123" t="s">
        <v>1295</v>
      </c>
      <c r="D46" s="68">
        <v>27413</v>
      </c>
      <c r="E46" s="119">
        <v>33900</v>
      </c>
    </row>
    <row r="47" spans="1:5">
      <c r="A47" s="122">
        <v>44900</v>
      </c>
      <c r="B47" s="156">
        <v>44903</v>
      </c>
      <c r="C47" s="123" t="s">
        <v>1296</v>
      </c>
      <c r="D47" s="68">
        <v>27418</v>
      </c>
      <c r="E47" s="119">
        <v>33900</v>
      </c>
    </row>
    <row r="48" spans="1:5">
      <c r="A48" s="122">
        <v>44900</v>
      </c>
      <c r="B48" s="156">
        <v>44903</v>
      </c>
      <c r="C48" s="123" t="s">
        <v>1297</v>
      </c>
      <c r="D48" s="68">
        <v>27423</v>
      </c>
      <c r="E48" s="119">
        <v>33900</v>
      </c>
    </row>
    <row r="49" spans="1:5">
      <c r="A49" s="122">
        <v>44900</v>
      </c>
      <c r="B49" s="156">
        <v>44903</v>
      </c>
      <c r="C49" s="123" t="s">
        <v>1298</v>
      </c>
      <c r="D49" s="68">
        <v>27430</v>
      </c>
      <c r="E49" s="119">
        <v>33900</v>
      </c>
    </row>
    <row r="50" spans="1:5">
      <c r="A50" s="122">
        <v>44909</v>
      </c>
      <c r="B50" s="156">
        <v>44903</v>
      </c>
      <c r="C50" s="123" t="s">
        <v>1293</v>
      </c>
      <c r="D50" s="68">
        <v>27515</v>
      </c>
      <c r="E50" s="119">
        <v>33900</v>
      </c>
    </row>
    <row r="51" spans="1:5">
      <c r="A51" s="122">
        <v>44915</v>
      </c>
      <c r="B51" s="156">
        <v>44918</v>
      </c>
      <c r="C51" s="123" t="s">
        <v>1299</v>
      </c>
      <c r="D51" s="68">
        <v>27536</v>
      </c>
      <c r="E51" s="119">
        <v>35766.04</v>
      </c>
    </row>
    <row r="52" spans="1:5">
      <c r="A52" s="122">
        <v>44897</v>
      </c>
      <c r="B52" s="156">
        <v>44903</v>
      </c>
      <c r="C52" s="123" t="s">
        <v>1300</v>
      </c>
      <c r="D52" s="68">
        <v>27397</v>
      </c>
      <c r="E52" s="119">
        <v>36000</v>
      </c>
    </row>
    <row r="53" spans="1:5">
      <c r="A53" s="122">
        <v>44897</v>
      </c>
      <c r="B53" s="156">
        <v>44903</v>
      </c>
      <c r="C53" s="123" t="s">
        <v>1301</v>
      </c>
      <c r="D53" s="68">
        <v>27399</v>
      </c>
      <c r="E53" s="119">
        <v>36000</v>
      </c>
    </row>
    <row r="54" spans="1:5">
      <c r="A54" s="122">
        <v>44900</v>
      </c>
      <c r="B54" s="156">
        <v>44903</v>
      </c>
      <c r="C54" s="123" t="s">
        <v>1302</v>
      </c>
      <c r="D54" s="68">
        <v>27422</v>
      </c>
      <c r="E54" s="119">
        <v>36000</v>
      </c>
    </row>
    <row r="55" spans="1:5">
      <c r="A55" s="122">
        <v>44900</v>
      </c>
      <c r="B55" s="156">
        <v>44903</v>
      </c>
      <c r="C55" s="123" t="s">
        <v>120</v>
      </c>
      <c r="D55" s="68">
        <v>27426</v>
      </c>
      <c r="E55" s="119">
        <v>36000</v>
      </c>
    </row>
    <row r="56" spans="1:5">
      <c r="A56" s="122">
        <v>44909</v>
      </c>
      <c r="B56" s="156">
        <v>44910</v>
      </c>
      <c r="C56" s="123" t="s">
        <v>119</v>
      </c>
      <c r="D56" s="68">
        <v>27479</v>
      </c>
      <c r="E56" s="119">
        <v>38954.76</v>
      </c>
    </row>
    <row r="57" spans="1:5">
      <c r="A57" s="122">
        <v>44900</v>
      </c>
      <c r="B57" s="156">
        <v>44904</v>
      </c>
      <c r="C57" s="123" t="s">
        <v>1303</v>
      </c>
      <c r="D57" s="68">
        <v>27434</v>
      </c>
      <c r="E57" s="119">
        <v>40500</v>
      </c>
    </row>
    <row r="58" spans="1:5">
      <c r="A58" s="122">
        <v>44896</v>
      </c>
      <c r="B58" s="156">
        <v>44897</v>
      </c>
      <c r="C58" s="123" t="s">
        <v>119</v>
      </c>
      <c r="D58" s="68">
        <v>27381</v>
      </c>
      <c r="E58" s="119">
        <v>41274.400000000001</v>
      </c>
    </row>
    <row r="59" spans="1:5">
      <c r="A59" s="122">
        <v>44921</v>
      </c>
      <c r="B59" s="156">
        <v>44923</v>
      </c>
      <c r="C59" s="123" t="s">
        <v>1304</v>
      </c>
      <c r="D59" s="68">
        <v>27562</v>
      </c>
      <c r="E59" s="119">
        <v>41715.89</v>
      </c>
    </row>
    <row r="60" spans="1:5">
      <c r="A60" s="122">
        <v>44909</v>
      </c>
      <c r="B60" s="156">
        <v>44914</v>
      </c>
      <c r="C60" s="123" t="s">
        <v>1305</v>
      </c>
      <c r="D60" s="68">
        <v>27518</v>
      </c>
      <c r="E60" s="119">
        <v>41860</v>
      </c>
    </row>
    <row r="61" spans="1:5">
      <c r="A61" s="122">
        <v>44904</v>
      </c>
      <c r="B61" s="156">
        <v>44907</v>
      </c>
      <c r="C61" s="123" t="s">
        <v>1306</v>
      </c>
      <c r="D61" s="68">
        <v>27459</v>
      </c>
      <c r="E61" s="119">
        <v>42000</v>
      </c>
    </row>
    <row r="62" spans="1:5">
      <c r="A62" s="122">
        <v>44909</v>
      </c>
      <c r="B62" s="156">
        <v>44910</v>
      </c>
      <c r="C62" s="123" t="s">
        <v>1307</v>
      </c>
      <c r="D62" s="68">
        <v>27476</v>
      </c>
      <c r="E62" s="119">
        <v>43266.04</v>
      </c>
    </row>
    <row r="63" spans="1:5">
      <c r="A63" s="122">
        <v>44897</v>
      </c>
      <c r="B63" s="156">
        <v>44903</v>
      </c>
      <c r="C63" s="123" t="s">
        <v>1308</v>
      </c>
      <c r="D63" s="68">
        <v>27416</v>
      </c>
      <c r="E63" s="119">
        <v>43425.9</v>
      </c>
    </row>
    <row r="64" spans="1:5">
      <c r="A64" s="122">
        <v>44897</v>
      </c>
      <c r="B64" s="156">
        <v>44903</v>
      </c>
      <c r="C64" s="123" t="s">
        <v>1308</v>
      </c>
      <c r="D64" s="68">
        <v>27417</v>
      </c>
      <c r="E64" s="119">
        <v>43425.9</v>
      </c>
    </row>
    <row r="65" spans="1:5">
      <c r="A65" s="122">
        <v>44897</v>
      </c>
      <c r="B65" s="156">
        <v>44915</v>
      </c>
      <c r="C65" s="123" t="s">
        <v>1309</v>
      </c>
      <c r="D65" s="68">
        <v>27392</v>
      </c>
      <c r="E65" s="119">
        <v>45200</v>
      </c>
    </row>
    <row r="66" spans="1:5">
      <c r="A66" s="122">
        <v>44900</v>
      </c>
      <c r="B66" s="156">
        <v>44914</v>
      </c>
      <c r="C66" s="123" t="s">
        <v>1310</v>
      </c>
      <c r="D66" s="68">
        <v>27437</v>
      </c>
      <c r="E66" s="119">
        <v>45200</v>
      </c>
    </row>
    <row r="67" spans="1:5">
      <c r="A67" s="122">
        <v>44909</v>
      </c>
      <c r="B67" s="156">
        <v>44903</v>
      </c>
      <c r="C67" s="123" t="s">
        <v>1310</v>
      </c>
      <c r="D67" s="68">
        <v>27509</v>
      </c>
      <c r="E67" s="119">
        <v>45200</v>
      </c>
    </row>
    <row r="68" spans="1:5">
      <c r="A68" s="122">
        <v>44909</v>
      </c>
      <c r="B68" s="156">
        <v>44903</v>
      </c>
      <c r="C68" s="123" t="s">
        <v>1311</v>
      </c>
      <c r="D68" s="68">
        <v>27516</v>
      </c>
      <c r="E68" s="119">
        <v>45200</v>
      </c>
    </row>
    <row r="69" spans="1:5">
      <c r="A69" s="122">
        <v>44902</v>
      </c>
      <c r="B69" s="156">
        <v>44904</v>
      </c>
      <c r="C69" s="123" t="s">
        <v>1312</v>
      </c>
      <c r="D69" s="68">
        <v>27453</v>
      </c>
      <c r="E69" s="119">
        <v>48551.7</v>
      </c>
    </row>
    <row r="70" spans="1:5">
      <c r="A70" s="122">
        <v>44909</v>
      </c>
      <c r="B70" s="156">
        <v>44918</v>
      </c>
      <c r="C70" s="123" t="s">
        <v>1313</v>
      </c>
      <c r="D70" s="68">
        <v>27483</v>
      </c>
      <c r="E70" s="119">
        <v>50000</v>
      </c>
    </row>
    <row r="71" spans="1:5">
      <c r="A71" s="122">
        <v>44915</v>
      </c>
      <c r="B71" s="156">
        <v>44910</v>
      </c>
      <c r="C71" s="123" t="s">
        <v>1314</v>
      </c>
      <c r="D71" s="68">
        <v>27539</v>
      </c>
      <c r="E71" s="119">
        <v>50000</v>
      </c>
    </row>
    <row r="72" spans="1:5">
      <c r="A72" s="122">
        <v>44897</v>
      </c>
      <c r="B72" s="156">
        <v>44904</v>
      </c>
      <c r="C72" s="123" t="s">
        <v>1315</v>
      </c>
      <c r="D72" s="68">
        <v>27401</v>
      </c>
      <c r="E72" s="119">
        <v>54000</v>
      </c>
    </row>
    <row r="73" spans="1:5">
      <c r="A73" s="122">
        <v>44897</v>
      </c>
      <c r="B73" s="156">
        <v>44903</v>
      </c>
      <c r="C73" s="123" t="s">
        <v>1316</v>
      </c>
      <c r="D73" s="68">
        <v>27404</v>
      </c>
      <c r="E73" s="119">
        <v>54000</v>
      </c>
    </row>
    <row r="74" spans="1:5">
      <c r="A74" s="122">
        <v>44897</v>
      </c>
      <c r="B74" s="156">
        <v>44903</v>
      </c>
      <c r="C74" s="123" t="s">
        <v>1317</v>
      </c>
      <c r="D74" s="68">
        <v>27406</v>
      </c>
      <c r="E74" s="119">
        <v>54000</v>
      </c>
    </row>
    <row r="75" spans="1:5">
      <c r="A75" s="122">
        <v>44897</v>
      </c>
      <c r="B75" s="156">
        <v>44903</v>
      </c>
      <c r="C75" s="123" t="s">
        <v>1318</v>
      </c>
      <c r="D75" s="68">
        <v>27412</v>
      </c>
      <c r="E75" s="119">
        <v>54000</v>
      </c>
    </row>
    <row r="76" spans="1:5">
      <c r="A76" s="122">
        <v>44900</v>
      </c>
      <c r="B76" s="156">
        <v>44903</v>
      </c>
      <c r="C76" s="123" t="s">
        <v>1319</v>
      </c>
      <c r="D76" s="68">
        <v>27433</v>
      </c>
      <c r="E76" s="119">
        <v>54000</v>
      </c>
    </row>
    <row r="77" spans="1:5">
      <c r="A77" s="122">
        <v>44915</v>
      </c>
      <c r="B77" s="156">
        <v>44918</v>
      </c>
      <c r="C77" s="123" t="s">
        <v>1320</v>
      </c>
      <c r="D77" s="68">
        <v>27537</v>
      </c>
      <c r="E77" s="119">
        <v>55674.11</v>
      </c>
    </row>
    <row r="78" spans="1:5">
      <c r="A78" s="122">
        <v>44897</v>
      </c>
      <c r="B78" s="156">
        <v>44907</v>
      </c>
      <c r="C78" s="123" t="s">
        <v>1321</v>
      </c>
      <c r="D78" s="68">
        <v>27405</v>
      </c>
      <c r="E78" s="119">
        <v>56500</v>
      </c>
    </row>
    <row r="79" spans="1:5">
      <c r="A79" s="122">
        <v>44897</v>
      </c>
      <c r="B79" s="156">
        <v>44904</v>
      </c>
      <c r="C79" s="123" t="s">
        <v>1322</v>
      </c>
      <c r="D79" s="68">
        <v>27407</v>
      </c>
      <c r="E79" s="119">
        <v>56500</v>
      </c>
    </row>
    <row r="80" spans="1:5">
      <c r="A80" s="122">
        <v>44900</v>
      </c>
      <c r="B80" s="156">
        <v>44904</v>
      </c>
      <c r="C80" s="123" t="s">
        <v>1323</v>
      </c>
      <c r="D80" s="68">
        <v>27435</v>
      </c>
      <c r="E80" s="119">
        <v>56500</v>
      </c>
    </row>
    <row r="81" spans="1:5">
      <c r="A81" s="122">
        <v>44900</v>
      </c>
      <c r="B81" s="156">
        <v>44903</v>
      </c>
      <c r="C81" s="123" t="s">
        <v>1324</v>
      </c>
      <c r="D81" s="68">
        <v>27440</v>
      </c>
      <c r="E81" s="119">
        <v>56500</v>
      </c>
    </row>
    <row r="82" spans="1:5">
      <c r="A82" s="122">
        <v>44904</v>
      </c>
      <c r="B82" s="156">
        <v>44903</v>
      </c>
      <c r="C82" s="123" t="s">
        <v>1325</v>
      </c>
      <c r="D82" s="68">
        <v>27456</v>
      </c>
      <c r="E82" s="119">
        <v>56500</v>
      </c>
    </row>
    <row r="83" spans="1:5">
      <c r="A83" s="122">
        <v>44900</v>
      </c>
      <c r="B83" s="156">
        <v>44903</v>
      </c>
      <c r="C83" s="123" t="s">
        <v>1326</v>
      </c>
      <c r="D83" s="68">
        <v>27445</v>
      </c>
      <c r="E83" s="119">
        <v>58689.43</v>
      </c>
    </row>
    <row r="84" spans="1:5">
      <c r="A84" s="122">
        <v>44909</v>
      </c>
      <c r="B84" s="156">
        <v>44914</v>
      </c>
      <c r="C84" s="123" t="s">
        <v>1327</v>
      </c>
      <c r="D84" s="68">
        <v>27499</v>
      </c>
      <c r="E84" s="119">
        <v>58760</v>
      </c>
    </row>
    <row r="85" spans="1:5">
      <c r="A85" s="122">
        <v>44914</v>
      </c>
      <c r="B85" s="156">
        <v>44916</v>
      </c>
      <c r="C85" s="123" t="s">
        <v>1328</v>
      </c>
      <c r="D85" s="68">
        <v>27526</v>
      </c>
      <c r="E85" s="119">
        <v>63729.17</v>
      </c>
    </row>
    <row r="86" spans="1:5">
      <c r="A86" s="122">
        <v>44900</v>
      </c>
      <c r="B86" s="156">
        <v>44904</v>
      </c>
      <c r="C86" s="123" t="s">
        <v>1329</v>
      </c>
      <c r="D86" s="68">
        <v>27447</v>
      </c>
      <c r="E86" s="119">
        <v>64849.49</v>
      </c>
    </row>
    <row r="87" spans="1:5">
      <c r="A87" s="122">
        <v>44900</v>
      </c>
      <c r="B87" s="156">
        <v>44907</v>
      </c>
      <c r="C87" s="123" t="s">
        <v>1281</v>
      </c>
      <c r="D87" s="68">
        <v>27428</v>
      </c>
      <c r="E87" s="119">
        <v>67800</v>
      </c>
    </row>
    <row r="88" spans="1:5">
      <c r="A88" s="122">
        <v>44900</v>
      </c>
      <c r="B88" s="156">
        <v>44903</v>
      </c>
      <c r="C88" s="123" t="s">
        <v>1330</v>
      </c>
      <c r="D88" s="68">
        <v>27432</v>
      </c>
      <c r="E88" s="119">
        <v>67800</v>
      </c>
    </row>
    <row r="89" spans="1:5">
      <c r="A89" s="122">
        <v>44904</v>
      </c>
      <c r="B89" s="156">
        <v>44903</v>
      </c>
      <c r="C89" s="123" t="s">
        <v>1331</v>
      </c>
      <c r="D89" s="68">
        <v>27457</v>
      </c>
      <c r="E89" s="119">
        <v>67800</v>
      </c>
    </row>
    <row r="90" spans="1:5">
      <c r="A90" s="122">
        <v>44910</v>
      </c>
      <c r="B90" s="156">
        <v>44914</v>
      </c>
      <c r="C90" s="123" t="s">
        <v>121</v>
      </c>
      <c r="D90" s="68">
        <v>27523</v>
      </c>
      <c r="E90" s="119">
        <v>68829.67</v>
      </c>
    </row>
    <row r="91" spans="1:5">
      <c r="A91" s="122">
        <v>44909</v>
      </c>
      <c r="B91" s="156">
        <v>44911</v>
      </c>
      <c r="C91" s="123" t="s">
        <v>1332</v>
      </c>
      <c r="D91" s="68">
        <v>27482</v>
      </c>
      <c r="E91" s="119">
        <v>73126</v>
      </c>
    </row>
    <row r="92" spans="1:5">
      <c r="A92" s="122">
        <v>44897</v>
      </c>
      <c r="B92" s="156">
        <v>44903</v>
      </c>
      <c r="C92" s="123" t="s">
        <v>1333</v>
      </c>
      <c r="D92" s="68">
        <v>27414</v>
      </c>
      <c r="E92" s="119">
        <v>79100</v>
      </c>
    </row>
    <row r="93" spans="1:5">
      <c r="A93" s="122">
        <v>44922</v>
      </c>
      <c r="B93" s="156">
        <v>44925</v>
      </c>
      <c r="C93" s="123" t="s">
        <v>123</v>
      </c>
      <c r="D93" s="68">
        <v>27571</v>
      </c>
      <c r="E93" s="119">
        <v>80605</v>
      </c>
    </row>
    <row r="94" spans="1:5">
      <c r="A94" s="122">
        <v>44900</v>
      </c>
      <c r="B94" s="156">
        <v>44903</v>
      </c>
      <c r="C94" s="123" t="s">
        <v>1334</v>
      </c>
      <c r="D94" s="68">
        <v>27420</v>
      </c>
      <c r="E94" s="119">
        <v>90000</v>
      </c>
    </row>
    <row r="95" spans="1:5">
      <c r="A95" s="122">
        <v>44900</v>
      </c>
      <c r="B95" s="156">
        <v>44903</v>
      </c>
      <c r="C95" s="123" t="s">
        <v>1335</v>
      </c>
      <c r="D95" s="68">
        <v>27421</v>
      </c>
      <c r="E95" s="119">
        <v>90000</v>
      </c>
    </row>
    <row r="96" spans="1:5">
      <c r="A96" s="122">
        <v>44897</v>
      </c>
      <c r="B96" s="156">
        <v>44904</v>
      </c>
      <c r="C96" s="123" t="s">
        <v>1336</v>
      </c>
      <c r="D96" s="68">
        <v>27395</v>
      </c>
      <c r="E96" s="119">
        <v>90400</v>
      </c>
    </row>
    <row r="97" spans="1:5">
      <c r="A97" s="122">
        <v>44897</v>
      </c>
      <c r="B97" s="156">
        <v>44903</v>
      </c>
      <c r="C97" s="123" t="s">
        <v>1311</v>
      </c>
      <c r="D97" s="68">
        <v>27398</v>
      </c>
      <c r="E97" s="119">
        <v>90400</v>
      </c>
    </row>
    <row r="98" spans="1:5">
      <c r="A98" s="122">
        <v>44896</v>
      </c>
      <c r="B98" s="156">
        <v>44897</v>
      </c>
      <c r="C98" s="123" t="s">
        <v>101</v>
      </c>
      <c r="D98" s="68">
        <v>27383</v>
      </c>
      <c r="E98" s="119">
        <v>93080.8</v>
      </c>
    </row>
    <row r="99" spans="1:5">
      <c r="A99" s="122">
        <v>44909</v>
      </c>
      <c r="B99" s="156">
        <v>44914</v>
      </c>
      <c r="C99" s="123" t="s">
        <v>1337</v>
      </c>
      <c r="D99" s="68">
        <v>27520</v>
      </c>
      <c r="E99" s="119">
        <v>97219.8</v>
      </c>
    </row>
    <row r="100" spans="1:5">
      <c r="A100" s="122">
        <v>44910</v>
      </c>
      <c r="B100" s="156">
        <v>44915</v>
      </c>
      <c r="C100" s="123" t="s">
        <v>1338</v>
      </c>
      <c r="D100" s="68">
        <v>27522</v>
      </c>
      <c r="E100" s="119">
        <v>104140.8</v>
      </c>
    </row>
    <row r="101" spans="1:5">
      <c r="A101" s="122">
        <v>44897</v>
      </c>
      <c r="B101" s="156">
        <v>44903</v>
      </c>
      <c r="C101" s="123" t="s">
        <v>1339</v>
      </c>
      <c r="D101" s="68">
        <v>27415</v>
      </c>
      <c r="E101" s="119">
        <v>108000</v>
      </c>
    </row>
    <row r="102" spans="1:5">
      <c r="A102" s="122">
        <v>44921</v>
      </c>
      <c r="B102" s="156">
        <v>44923</v>
      </c>
      <c r="C102" s="123" t="s">
        <v>101</v>
      </c>
      <c r="D102" s="68">
        <v>27569</v>
      </c>
      <c r="E102" s="119">
        <v>110551.65</v>
      </c>
    </row>
    <row r="103" spans="1:5">
      <c r="A103" s="122">
        <v>44916</v>
      </c>
      <c r="B103" s="156">
        <v>44921</v>
      </c>
      <c r="C103" s="123" t="s">
        <v>1340</v>
      </c>
      <c r="D103" s="68">
        <v>27553</v>
      </c>
      <c r="E103" s="119">
        <v>110740</v>
      </c>
    </row>
    <row r="104" spans="1:5">
      <c r="A104" s="122">
        <v>44900</v>
      </c>
      <c r="B104" s="156">
        <v>44903</v>
      </c>
      <c r="C104" s="123" t="s">
        <v>1341</v>
      </c>
      <c r="D104" s="68">
        <v>27442</v>
      </c>
      <c r="E104" s="119">
        <v>113000</v>
      </c>
    </row>
    <row r="105" spans="1:5">
      <c r="A105" s="122">
        <v>44896</v>
      </c>
      <c r="B105" s="156">
        <v>44897</v>
      </c>
      <c r="C105" s="123" t="s">
        <v>122</v>
      </c>
      <c r="D105" s="68">
        <v>27382</v>
      </c>
      <c r="E105" s="119">
        <v>113032.4</v>
      </c>
    </row>
    <row r="106" spans="1:5">
      <c r="A106" s="122">
        <v>44917</v>
      </c>
      <c r="B106" s="156">
        <v>44923</v>
      </c>
      <c r="C106" s="123" t="s">
        <v>1342</v>
      </c>
      <c r="D106" s="68">
        <v>27561</v>
      </c>
      <c r="E106" s="119">
        <v>116792.03</v>
      </c>
    </row>
    <row r="107" spans="1:5">
      <c r="A107" s="122">
        <v>44909</v>
      </c>
      <c r="B107" s="156">
        <v>44914</v>
      </c>
      <c r="C107" s="123" t="s">
        <v>1343</v>
      </c>
      <c r="D107" s="68">
        <v>27492</v>
      </c>
      <c r="E107" s="119">
        <v>129120</v>
      </c>
    </row>
    <row r="108" spans="1:5">
      <c r="A108" s="122">
        <v>44910</v>
      </c>
      <c r="B108" s="156">
        <v>44914</v>
      </c>
      <c r="C108" s="123" t="s">
        <v>1344</v>
      </c>
      <c r="D108" s="68">
        <v>27521</v>
      </c>
      <c r="E108" s="119">
        <v>133905</v>
      </c>
    </row>
    <row r="109" spans="1:5">
      <c r="A109" s="122">
        <v>44900</v>
      </c>
      <c r="B109" s="156">
        <v>44914</v>
      </c>
      <c r="C109" s="123" t="s">
        <v>1345</v>
      </c>
      <c r="D109" s="68">
        <v>27436</v>
      </c>
      <c r="E109" s="119">
        <v>135000</v>
      </c>
    </row>
    <row r="110" spans="1:5">
      <c r="A110" s="122">
        <v>44909</v>
      </c>
      <c r="B110" s="156">
        <v>44904</v>
      </c>
      <c r="C110" s="123" t="s">
        <v>1346</v>
      </c>
      <c r="D110" s="68">
        <v>27489</v>
      </c>
      <c r="E110" s="119">
        <v>135000</v>
      </c>
    </row>
    <row r="111" spans="1:5">
      <c r="A111" s="122">
        <v>44902</v>
      </c>
      <c r="B111" s="156">
        <v>44903</v>
      </c>
      <c r="C111" s="123" t="s">
        <v>1347</v>
      </c>
      <c r="D111" s="68">
        <v>27452</v>
      </c>
      <c r="E111" s="119">
        <v>141787.41</v>
      </c>
    </row>
    <row r="112" spans="1:5">
      <c r="A112" s="122">
        <v>44901</v>
      </c>
      <c r="B112" s="156">
        <v>44903</v>
      </c>
      <c r="C112" s="123" t="s">
        <v>1348</v>
      </c>
      <c r="D112" s="68">
        <v>27449</v>
      </c>
      <c r="E112" s="119">
        <v>150000</v>
      </c>
    </row>
    <row r="113" spans="1:5">
      <c r="A113" s="122">
        <v>44907</v>
      </c>
      <c r="B113" s="156">
        <v>44908</v>
      </c>
      <c r="C113" s="123" t="s">
        <v>94</v>
      </c>
      <c r="D113" s="68">
        <v>27463</v>
      </c>
      <c r="E113" s="119">
        <v>152542.35</v>
      </c>
    </row>
    <row r="114" spans="1:5">
      <c r="A114" s="122">
        <v>44909</v>
      </c>
      <c r="B114" s="156">
        <v>44914</v>
      </c>
      <c r="C114" s="123" t="s">
        <v>95</v>
      </c>
      <c r="D114" s="68">
        <v>27506</v>
      </c>
      <c r="E114" s="119">
        <v>156787.5</v>
      </c>
    </row>
    <row r="115" spans="1:5">
      <c r="A115" s="122">
        <v>44909</v>
      </c>
      <c r="B115" s="156">
        <v>44914</v>
      </c>
      <c r="C115" s="123" t="s">
        <v>125</v>
      </c>
      <c r="D115" s="68">
        <v>27503</v>
      </c>
      <c r="E115" s="119">
        <v>157394.10999999999</v>
      </c>
    </row>
    <row r="116" spans="1:5">
      <c r="A116" s="122">
        <v>44900</v>
      </c>
      <c r="B116" s="156">
        <v>44903</v>
      </c>
      <c r="C116" s="123" t="s">
        <v>1349</v>
      </c>
      <c r="D116" s="68">
        <v>27431</v>
      </c>
      <c r="E116" s="119">
        <v>162000</v>
      </c>
    </row>
    <row r="117" spans="1:5">
      <c r="A117" s="122">
        <v>44897</v>
      </c>
      <c r="B117" s="156">
        <v>44903</v>
      </c>
      <c r="C117" s="123" t="s">
        <v>1350</v>
      </c>
      <c r="D117" s="68">
        <v>27403</v>
      </c>
      <c r="E117" s="119">
        <v>180800</v>
      </c>
    </row>
    <row r="118" spans="1:5">
      <c r="A118" s="122">
        <v>44914</v>
      </c>
      <c r="B118" s="156">
        <v>44916</v>
      </c>
      <c r="C118" s="123" t="s">
        <v>1351</v>
      </c>
      <c r="D118" s="68">
        <v>27532</v>
      </c>
      <c r="E118" s="119">
        <v>215460</v>
      </c>
    </row>
    <row r="119" spans="1:5">
      <c r="A119" s="122">
        <v>44900</v>
      </c>
      <c r="B119" s="156">
        <v>44903</v>
      </c>
      <c r="C119" s="123" t="s">
        <v>1352</v>
      </c>
      <c r="D119" s="68">
        <v>27429</v>
      </c>
      <c r="E119" s="119">
        <v>216000</v>
      </c>
    </row>
    <row r="120" spans="1:5">
      <c r="A120" s="122">
        <v>44914</v>
      </c>
      <c r="B120" s="156">
        <v>44916</v>
      </c>
      <c r="C120" s="123" t="s">
        <v>96</v>
      </c>
      <c r="D120" s="68">
        <v>27529</v>
      </c>
      <c r="E120" s="119">
        <v>252662</v>
      </c>
    </row>
    <row r="121" spans="1:5">
      <c r="A121" s="122">
        <v>44923</v>
      </c>
      <c r="B121" s="156">
        <v>44923</v>
      </c>
      <c r="C121" s="123" t="s">
        <v>38</v>
      </c>
      <c r="D121" s="68">
        <v>27575</v>
      </c>
      <c r="E121" s="119">
        <v>253465</v>
      </c>
    </row>
    <row r="122" spans="1:5">
      <c r="A122" s="122">
        <v>44914</v>
      </c>
      <c r="B122" s="156">
        <v>44916</v>
      </c>
      <c r="C122" s="123" t="s">
        <v>37</v>
      </c>
      <c r="D122" s="68">
        <v>27528</v>
      </c>
      <c r="E122" s="119">
        <v>274748</v>
      </c>
    </row>
    <row r="123" spans="1:5">
      <c r="A123" s="122">
        <v>44909</v>
      </c>
      <c r="B123" s="156">
        <v>44915</v>
      </c>
      <c r="C123" s="123" t="s">
        <v>105</v>
      </c>
      <c r="D123" s="68">
        <v>27486</v>
      </c>
      <c r="E123" s="119">
        <v>392740</v>
      </c>
    </row>
    <row r="124" spans="1:5">
      <c r="A124" s="122">
        <v>44909</v>
      </c>
      <c r="B124" s="156">
        <v>44915</v>
      </c>
      <c r="C124" s="123" t="s">
        <v>100</v>
      </c>
      <c r="D124" s="68">
        <v>27490</v>
      </c>
      <c r="E124" s="119">
        <v>397582</v>
      </c>
    </row>
    <row r="125" spans="1:5">
      <c r="A125" s="122">
        <v>44909</v>
      </c>
      <c r="B125" s="156">
        <v>44915</v>
      </c>
      <c r="C125" s="123" t="s">
        <v>100</v>
      </c>
      <c r="D125" s="68">
        <v>27491</v>
      </c>
      <c r="E125" s="119">
        <v>397582</v>
      </c>
    </row>
    <row r="126" spans="1:5">
      <c r="A126" s="122">
        <v>44909</v>
      </c>
      <c r="B126" s="156">
        <v>44914</v>
      </c>
      <c r="C126" s="123" t="s">
        <v>103</v>
      </c>
      <c r="D126" s="68">
        <v>27493</v>
      </c>
      <c r="E126" s="119">
        <v>398120</v>
      </c>
    </row>
    <row r="127" spans="1:5">
      <c r="A127" s="122">
        <v>44907</v>
      </c>
      <c r="B127" s="156">
        <v>44908</v>
      </c>
      <c r="C127" s="123" t="s">
        <v>85</v>
      </c>
      <c r="D127" s="68">
        <v>27461</v>
      </c>
      <c r="E127" s="119">
        <v>427128.85</v>
      </c>
    </row>
    <row r="128" spans="1:5">
      <c r="A128" s="122">
        <v>44909</v>
      </c>
      <c r="B128" s="156">
        <v>44914</v>
      </c>
      <c r="C128" s="123" t="s">
        <v>102</v>
      </c>
      <c r="D128" s="68">
        <v>27519</v>
      </c>
      <c r="E128" s="119">
        <v>437000.11</v>
      </c>
    </row>
    <row r="129" spans="1:5">
      <c r="A129" s="122">
        <v>44909</v>
      </c>
      <c r="B129" s="156">
        <v>44915</v>
      </c>
      <c r="C129" s="123" t="s">
        <v>1353</v>
      </c>
      <c r="D129" s="68">
        <v>27507</v>
      </c>
      <c r="E129" s="119">
        <v>465665.66</v>
      </c>
    </row>
    <row r="130" spans="1:5">
      <c r="A130" s="122">
        <v>44909</v>
      </c>
      <c r="B130" s="156">
        <v>44914</v>
      </c>
      <c r="C130" s="123" t="s">
        <v>73</v>
      </c>
      <c r="D130" s="68">
        <v>27481</v>
      </c>
      <c r="E130" s="119">
        <v>509914.36</v>
      </c>
    </row>
    <row r="131" spans="1:5">
      <c r="A131" s="122">
        <v>44909</v>
      </c>
      <c r="B131" s="156">
        <v>44914</v>
      </c>
      <c r="C131" s="123" t="s">
        <v>106</v>
      </c>
      <c r="D131" s="68">
        <v>27500</v>
      </c>
      <c r="E131" s="119">
        <v>597629.51</v>
      </c>
    </row>
    <row r="132" spans="1:5">
      <c r="A132" s="122">
        <v>44914</v>
      </c>
      <c r="B132" s="156">
        <v>44916</v>
      </c>
      <c r="C132" s="123" t="s">
        <v>39</v>
      </c>
      <c r="D132" s="68">
        <v>27530</v>
      </c>
      <c r="E132" s="119">
        <v>654074.07999999996</v>
      </c>
    </row>
    <row r="133" spans="1:5">
      <c r="A133" s="122">
        <v>44923</v>
      </c>
      <c r="B133" s="156">
        <v>44925</v>
      </c>
      <c r="C133" s="123" t="s">
        <v>1354</v>
      </c>
      <c r="D133" s="68">
        <v>27576</v>
      </c>
      <c r="E133" s="119">
        <v>692630.03</v>
      </c>
    </row>
    <row r="134" spans="1:5">
      <c r="A134" s="122">
        <v>44896</v>
      </c>
      <c r="B134" s="156">
        <v>44900</v>
      </c>
      <c r="C134" s="123" t="s">
        <v>109</v>
      </c>
      <c r="D134" s="68">
        <v>27380</v>
      </c>
      <c r="E134" s="119">
        <v>826500</v>
      </c>
    </row>
    <row r="135" spans="1:5">
      <c r="A135" s="122">
        <v>44921</v>
      </c>
      <c r="B135" s="156">
        <v>44922</v>
      </c>
      <c r="C135" s="123" t="s">
        <v>38</v>
      </c>
      <c r="D135" s="68">
        <v>27565</v>
      </c>
      <c r="E135" s="119">
        <v>841000</v>
      </c>
    </row>
    <row r="136" spans="1:5">
      <c r="A136" s="122">
        <v>44909</v>
      </c>
      <c r="B136" s="156">
        <v>44911</v>
      </c>
      <c r="C136" s="123" t="s">
        <v>1355</v>
      </c>
      <c r="D136" s="68">
        <v>27478</v>
      </c>
      <c r="E136" s="119">
        <v>843426.77</v>
      </c>
    </row>
    <row r="137" spans="1:5">
      <c r="A137" s="122">
        <v>44909</v>
      </c>
      <c r="B137" s="156">
        <v>44915</v>
      </c>
      <c r="C137" s="123" t="s">
        <v>106</v>
      </c>
      <c r="D137" s="68">
        <v>27501</v>
      </c>
      <c r="E137" s="119">
        <v>882812</v>
      </c>
    </row>
    <row r="138" spans="1:5">
      <c r="A138" s="122">
        <v>44909</v>
      </c>
      <c r="B138" s="156">
        <v>44914</v>
      </c>
      <c r="C138" s="123" t="s">
        <v>107</v>
      </c>
      <c r="D138" s="68">
        <v>27502</v>
      </c>
      <c r="E138" s="119">
        <v>882812</v>
      </c>
    </row>
    <row r="139" spans="1:5">
      <c r="A139" s="122">
        <v>44909</v>
      </c>
      <c r="B139" s="156">
        <v>44914</v>
      </c>
      <c r="C139" s="123" t="s">
        <v>1356</v>
      </c>
      <c r="D139" s="68">
        <v>27496</v>
      </c>
      <c r="E139" s="119">
        <v>950000</v>
      </c>
    </row>
    <row r="140" spans="1:5">
      <c r="A140" s="122">
        <v>44914</v>
      </c>
      <c r="B140" s="156">
        <v>44916</v>
      </c>
      <c r="C140" s="123" t="s">
        <v>1357</v>
      </c>
      <c r="D140" s="68">
        <v>27525</v>
      </c>
      <c r="E140" s="119">
        <v>968254.63</v>
      </c>
    </row>
    <row r="141" spans="1:5">
      <c r="A141" s="122">
        <v>44909</v>
      </c>
      <c r="B141" s="156">
        <v>44914</v>
      </c>
      <c r="C141" s="123" t="s">
        <v>1358</v>
      </c>
      <c r="D141" s="68">
        <v>27498</v>
      </c>
      <c r="E141" s="119">
        <v>997500</v>
      </c>
    </row>
    <row r="142" spans="1:5">
      <c r="A142" s="122">
        <v>44909</v>
      </c>
      <c r="B142" s="156">
        <v>44915</v>
      </c>
      <c r="C142" s="123" t="s">
        <v>100</v>
      </c>
      <c r="D142" s="68">
        <v>27497</v>
      </c>
      <c r="E142" s="119">
        <v>1032300</v>
      </c>
    </row>
    <row r="143" spans="1:5">
      <c r="A143" s="122">
        <v>44909</v>
      </c>
      <c r="B143" s="156">
        <v>44914</v>
      </c>
      <c r="C143" s="123" t="s">
        <v>1359</v>
      </c>
      <c r="D143" s="68">
        <v>27494</v>
      </c>
      <c r="E143" s="119">
        <v>1060200</v>
      </c>
    </row>
    <row r="144" spans="1:5">
      <c r="A144" s="122">
        <v>44914</v>
      </c>
      <c r="B144" s="156">
        <v>44915</v>
      </c>
      <c r="C144" s="123" t="s">
        <v>1360</v>
      </c>
      <c r="D144" s="68">
        <v>27527</v>
      </c>
      <c r="E144" s="119">
        <v>1137684</v>
      </c>
    </row>
    <row r="145" spans="1:5">
      <c r="A145" s="122">
        <v>44908</v>
      </c>
      <c r="B145" s="156">
        <v>44910</v>
      </c>
      <c r="C145" s="123" t="s">
        <v>78</v>
      </c>
      <c r="D145" s="68">
        <v>27474</v>
      </c>
      <c r="E145" s="119">
        <v>1258126.1399999999</v>
      </c>
    </row>
    <row r="146" spans="1:5">
      <c r="A146" s="122">
        <v>44915</v>
      </c>
      <c r="B146" s="156">
        <v>44918</v>
      </c>
      <c r="C146" s="123" t="s">
        <v>1361</v>
      </c>
      <c r="D146" s="68">
        <v>27540</v>
      </c>
      <c r="E146" s="119">
        <v>1261080</v>
      </c>
    </row>
    <row r="147" spans="1:5">
      <c r="A147" s="122">
        <v>44908</v>
      </c>
      <c r="B147" s="156">
        <v>44910</v>
      </c>
      <c r="C147" s="123" t="s">
        <v>78</v>
      </c>
      <c r="D147" s="68">
        <v>27473</v>
      </c>
      <c r="E147" s="119">
        <v>1285523.53</v>
      </c>
    </row>
    <row r="148" spans="1:5">
      <c r="A148" s="122">
        <v>44914</v>
      </c>
      <c r="B148" s="156">
        <v>44916</v>
      </c>
      <c r="C148" s="123" t="s">
        <v>96</v>
      </c>
      <c r="D148" s="68">
        <v>27531</v>
      </c>
      <c r="E148" s="119">
        <v>1364094.63</v>
      </c>
    </row>
    <row r="149" spans="1:5">
      <c r="A149" s="122">
        <v>44909</v>
      </c>
      <c r="B149" s="156">
        <v>44914</v>
      </c>
      <c r="C149" s="123" t="s">
        <v>79</v>
      </c>
      <c r="D149" s="68">
        <v>27495</v>
      </c>
      <c r="E149" s="119">
        <v>1441308.15</v>
      </c>
    </row>
    <row r="150" spans="1:5">
      <c r="A150" s="122">
        <v>44907</v>
      </c>
      <c r="B150" s="156">
        <v>44908</v>
      </c>
      <c r="C150" s="123" t="s">
        <v>38</v>
      </c>
      <c r="D150" s="68">
        <v>27471</v>
      </c>
      <c r="E150" s="119">
        <v>1500000</v>
      </c>
    </row>
    <row r="151" spans="1:5">
      <c r="A151" s="122">
        <v>44916</v>
      </c>
      <c r="B151" s="156">
        <v>44916</v>
      </c>
      <c r="C151" s="123" t="s">
        <v>38</v>
      </c>
      <c r="D151" s="68">
        <v>27542</v>
      </c>
      <c r="E151" s="119">
        <v>1504260</v>
      </c>
    </row>
    <row r="152" spans="1:5">
      <c r="A152" s="122">
        <v>44901</v>
      </c>
      <c r="B152" s="156">
        <v>44900</v>
      </c>
      <c r="C152" s="123" t="s">
        <v>124</v>
      </c>
      <c r="D152" s="68">
        <v>27450</v>
      </c>
      <c r="E152" s="119">
        <v>1660068</v>
      </c>
    </row>
    <row r="153" spans="1:5">
      <c r="A153" s="122">
        <v>44907</v>
      </c>
      <c r="B153" s="156">
        <v>44908</v>
      </c>
      <c r="C153" s="123" t="s">
        <v>85</v>
      </c>
      <c r="D153" s="68">
        <v>27460</v>
      </c>
      <c r="E153" s="119">
        <v>2131277.79</v>
      </c>
    </row>
    <row r="154" spans="1:5">
      <c r="A154" s="122">
        <v>44916</v>
      </c>
      <c r="B154" s="156">
        <v>44921</v>
      </c>
      <c r="C154" s="123" t="s">
        <v>38</v>
      </c>
      <c r="D154" s="68">
        <v>27552</v>
      </c>
      <c r="E154" s="119">
        <v>2500000</v>
      </c>
    </row>
    <row r="155" spans="1:5">
      <c r="A155" s="122">
        <v>44914</v>
      </c>
      <c r="B155" s="156">
        <v>44918</v>
      </c>
      <c r="C155" s="123" t="s">
        <v>127</v>
      </c>
      <c r="D155" s="68">
        <v>27533</v>
      </c>
      <c r="E155" s="119">
        <v>2524939.4500000002</v>
      </c>
    </row>
    <row r="156" spans="1:5">
      <c r="A156" s="122">
        <v>44907</v>
      </c>
      <c r="B156" s="156">
        <v>44908</v>
      </c>
      <c r="C156" s="123" t="s">
        <v>85</v>
      </c>
      <c r="D156" s="68">
        <v>27462</v>
      </c>
      <c r="E156" s="119">
        <v>2749002.15</v>
      </c>
    </row>
    <row r="157" spans="1:5">
      <c r="A157" s="122">
        <v>44904</v>
      </c>
      <c r="B157" s="156">
        <v>44904</v>
      </c>
      <c r="C157" s="123" t="s">
        <v>38</v>
      </c>
      <c r="D157" s="68">
        <v>27458</v>
      </c>
      <c r="E157" s="119">
        <v>3000000</v>
      </c>
    </row>
    <row r="158" spans="1:5">
      <c r="A158" s="122">
        <v>44896</v>
      </c>
      <c r="B158" s="156">
        <v>44897</v>
      </c>
      <c r="C158" s="123" t="s">
        <v>1362</v>
      </c>
      <c r="D158" s="68">
        <v>27384</v>
      </c>
      <c r="E158" s="119">
        <v>3177841.03</v>
      </c>
    </row>
    <row r="159" spans="1:5">
      <c r="A159" s="122">
        <v>44896</v>
      </c>
      <c r="B159" s="156">
        <v>44900</v>
      </c>
      <c r="C159" s="123" t="s">
        <v>79</v>
      </c>
      <c r="D159" s="68">
        <v>27385</v>
      </c>
      <c r="E159" s="119">
        <v>3489663.5</v>
      </c>
    </row>
    <row r="160" spans="1:5">
      <c r="A160" s="122">
        <v>44916</v>
      </c>
      <c r="B160" s="156">
        <v>44916</v>
      </c>
      <c r="C160" s="123" t="s">
        <v>38</v>
      </c>
      <c r="D160" s="68">
        <v>27541</v>
      </c>
      <c r="E160" s="119">
        <v>3500000</v>
      </c>
    </row>
    <row r="161" spans="1:5">
      <c r="A161" s="122">
        <v>44924</v>
      </c>
      <c r="B161" s="156">
        <v>44925</v>
      </c>
      <c r="C161" s="123" t="s">
        <v>38</v>
      </c>
      <c r="D161" s="68">
        <v>27577</v>
      </c>
      <c r="E161" s="119">
        <v>4114170</v>
      </c>
    </row>
    <row r="162" spans="1:5">
      <c r="A162" s="122">
        <v>44904</v>
      </c>
      <c r="B162" s="156">
        <v>44908</v>
      </c>
      <c r="C162" s="123" t="s">
        <v>111</v>
      </c>
      <c r="D162" s="68">
        <v>27455</v>
      </c>
      <c r="E162" s="119">
        <v>4132605.4</v>
      </c>
    </row>
    <row r="163" spans="1:5">
      <c r="A163" s="122">
        <v>44909</v>
      </c>
      <c r="B163" s="156">
        <v>44910</v>
      </c>
      <c r="C163" s="123" t="s">
        <v>108</v>
      </c>
      <c r="D163" s="68">
        <v>27475</v>
      </c>
      <c r="E163" s="119">
        <v>4507940</v>
      </c>
    </row>
    <row r="164" spans="1:5">
      <c r="A164" s="122">
        <v>44908</v>
      </c>
      <c r="B164" s="156">
        <v>44910</v>
      </c>
      <c r="C164" s="123" t="s">
        <v>1363</v>
      </c>
      <c r="D164" s="68">
        <v>27472</v>
      </c>
      <c r="E164" s="119">
        <v>4615290</v>
      </c>
    </row>
    <row r="165" spans="1:5">
      <c r="A165" s="122">
        <v>44907</v>
      </c>
      <c r="B165" s="156">
        <v>44921</v>
      </c>
      <c r="C165" s="123" t="s">
        <v>38</v>
      </c>
      <c r="D165" s="68">
        <v>27466</v>
      </c>
      <c r="E165" s="119">
        <v>5000000</v>
      </c>
    </row>
    <row r="166" spans="1:5">
      <c r="A166" s="122">
        <v>44907</v>
      </c>
      <c r="B166" s="156">
        <v>44908</v>
      </c>
      <c r="C166" s="123" t="s">
        <v>38</v>
      </c>
      <c r="D166" s="68">
        <v>27467</v>
      </c>
      <c r="E166" s="119">
        <v>5000000</v>
      </c>
    </row>
    <row r="167" spans="1:5">
      <c r="A167" s="122">
        <v>44907</v>
      </c>
      <c r="B167" s="156">
        <v>44908</v>
      </c>
      <c r="C167" s="123" t="s">
        <v>38</v>
      </c>
      <c r="D167" s="68">
        <v>27468</v>
      </c>
      <c r="E167" s="119">
        <v>5000000</v>
      </c>
    </row>
    <row r="168" spans="1:5">
      <c r="A168" s="122">
        <v>44907</v>
      </c>
      <c r="B168" s="156">
        <v>44908</v>
      </c>
      <c r="C168" s="123" t="s">
        <v>38</v>
      </c>
      <c r="D168" s="68">
        <v>27469</v>
      </c>
      <c r="E168" s="119">
        <v>5000000</v>
      </c>
    </row>
    <row r="169" spans="1:5">
      <c r="A169" s="122">
        <v>44907</v>
      </c>
      <c r="B169" s="156">
        <v>44908</v>
      </c>
      <c r="C169" s="123" t="s">
        <v>38</v>
      </c>
      <c r="D169" s="68">
        <v>27470</v>
      </c>
      <c r="E169" s="119">
        <v>5000000</v>
      </c>
    </row>
    <row r="170" spans="1:5">
      <c r="A170" s="122">
        <v>44916</v>
      </c>
      <c r="B170" s="156">
        <v>44908</v>
      </c>
      <c r="C170" s="123" t="s">
        <v>38</v>
      </c>
      <c r="D170" s="68">
        <v>27549</v>
      </c>
      <c r="E170" s="119">
        <v>5000000</v>
      </c>
    </row>
    <row r="171" spans="1:5">
      <c r="A171" s="122">
        <v>44922</v>
      </c>
      <c r="B171" s="156">
        <v>44923</v>
      </c>
      <c r="C171" s="123" t="s">
        <v>38</v>
      </c>
      <c r="D171" s="68">
        <v>27570</v>
      </c>
      <c r="E171" s="119">
        <v>6212500</v>
      </c>
    </row>
    <row r="172" spans="1:5">
      <c r="A172" s="122">
        <v>44909</v>
      </c>
      <c r="B172" s="156">
        <v>44910</v>
      </c>
      <c r="C172" s="123" t="s">
        <v>1364</v>
      </c>
      <c r="D172" s="68">
        <v>27484</v>
      </c>
      <c r="E172" s="119">
        <v>7000000</v>
      </c>
    </row>
    <row r="173" spans="1:5">
      <c r="A173" s="122">
        <v>44901</v>
      </c>
      <c r="B173" s="156">
        <v>44903</v>
      </c>
      <c r="C173" s="123" t="s">
        <v>1365</v>
      </c>
      <c r="D173" s="68">
        <v>27448</v>
      </c>
      <c r="E173" s="119">
        <v>8964064</v>
      </c>
    </row>
    <row r="174" spans="1:5">
      <c r="A174" s="122">
        <v>44901</v>
      </c>
      <c r="B174" s="156">
        <v>44921</v>
      </c>
      <c r="C174" s="123" t="s">
        <v>110</v>
      </c>
      <c r="D174" s="68">
        <v>27451</v>
      </c>
      <c r="E174" s="119">
        <v>10000000</v>
      </c>
    </row>
    <row r="175" spans="1:5">
      <c r="A175" s="122">
        <v>44909</v>
      </c>
      <c r="B175" s="156">
        <v>44921</v>
      </c>
      <c r="C175" s="123" t="s">
        <v>1366</v>
      </c>
      <c r="D175" s="68">
        <v>27477</v>
      </c>
      <c r="E175" s="119">
        <v>10000000</v>
      </c>
    </row>
    <row r="176" spans="1:5">
      <c r="A176" s="122">
        <v>44916</v>
      </c>
      <c r="B176" s="156">
        <v>44921</v>
      </c>
      <c r="C176" s="123" t="s">
        <v>38</v>
      </c>
      <c r="D176" s="68">
        <v>27543</v>
      </c>
      <c r="E176" s="119">
        <v>10000000</v>
      </c>
    </row>
    <row r="177" spans="1:5">
      <c r="A177" s="122">
        <v>44916</v>
      </c>
      <c r="B177" s="156">
        <v>44921</v>
      </c>
      <c r="C177" s="123" t="s">
        <v>38</v>
      </c>
      <c r="D177" s="68">
        <v>27544</v>
      </c>
      <c r="E177" s="119">
        <v>10000000</v>
      </c>
    </row>
    <row r="178" spans="1:5">
      <c r="A178" s="122">
        <v>44916</v>
      </c>
      <c r="B178" s="156">
        <v>44921</v>
      </c>
      <c r="C178" s="123" t="s">
        <v>38</v>
      </c>
      <c r="D178" s="68">
        <v>27545</v>
      </c>
      <c r="E178" s="119">
        <v>10000000</v>
      </c>
    </row>
    <row r="179" spans="1:5">
      <c r="A179" s="122">
        <v>44916</v>
      </c>
      <c r="B179" s="156">
        <v>44921</v>
      </c>
      <c r="C179" s="123" t="s">
        <v>38</v>
      </c>
      <c r="D179" s="68">
        <v>27546</v>
      </c>
      <c r="E179" s="119">
        <v>10000000</v>
      </c>
    </row>
    <row r="180" spans="1:5">
      <c r="A180" s="122">
        <v>44916</v>
      </c>
      <c r="B180" s="156">
        <v>44921</v>
      </c>
      <c r="C180" s="123" t="s">
        <v>38</v>
      </c>
      <c r="D180" s="68">
        <v>27547</v>
      </c>
      <c r="E180" s="119">
        <v>10000000</v>
      </c>
    </row>
    <row r="181" spans="1:5">
      <c r="A181" s="122">
        <v>44916</v>
      </c>
      <c r="B181" s="156">
        <v>44921</v>
      </c>
      <c r="C181" s="123" t="s">
        <v>38</v>
      </c>
      <c r="D181" s="68">
        <v>27548</v>
      </c>
      <c r="E181" s="119">
        <v>10000000</v>
      </c>
    </row>
    <row r="182" spans="1:5">
      <c r="A182" s="122">
        <v>44916</v>
      </c>
      <c r="B182" s="156">
        <v>44910</v>
      </c>
      <c r="C182" s="123" t="s">
        <v>38</v>
      </c>
      <c r="D182" s="68">
        <v>27550</v>
      </c>
      <c r="E182" s="119">
        <v>10000000</v>
      </c>
    </row>
    <row r="183" spans="1:5">
      <c r="A183" s="122">
        <v>44916</v>
      </c>
      <c r="B183" s="156">
        <v>44903</v>
      </c>
      <c r="C183" s="123" t="s">
        <v>38</v>
      </c>
      <c r="D183" s="68">
        <v>27551</v>
      </c>
      <c r="E183" s="119">
        <v>10000000</v>
      </c>
    </row>
    <row r="184" spans="1:5">
      <c r="A184" s="122">
        <v>44897</v>
      </c>
      <c r="B184" s="156">
        <v>44900</v>
      </c>
      <c r="C184" s="123" t="s">
        <v>86</v>
      </c>
      <c r="D184" s="68">
        <v>27387</v>
      </c>
      <c r="E184" s="119">
        <v>12780794.98</v>
      </c>
    </row>
    <row r="185" spans="1:5">
      <c r="A185" s="122">
        <v>44922</v>
      </c>
      <c r="B185" s="156">
        <v>44923</v>
      </c>
      <c r="C185" s="123" t="s">
        <v>86</v>
      </c>
      <c r="D185" s="68">
        <v>27572</v>
      </c>
      <c r="E185" s="119">
        <v>12852607.6</v>
      </c>
    </row>
    <row r="186" spans="1:5">
      <c r="A186" s="122">
        <v>44896</v>
      </c>
      <c r="B186" s="156">
        <v>44897</v>
      </c>
      <c r="C186" s="123" t="s">
        <v>38</v>
      </c>
      <c r="D186" s="68">
        <v>27386</v>
      </c>
      <c r="E186" s="119">
        <v>13085059.66</v>
      </c>
    </row>
    <row r="187" spans="1:5">
      <c r="A187" s="122">
        <v>44921</v>
      </c>
      <c r="B187" s="156">
        <v>44922</v>
      </c>
      <c r="C187" s="123" t="s">
        <v>38</v>
      </c>
      <c r="D187" s="68">
        <v>27568</v>
      </c>
      <c r="E187" s="119">
        <v>14877070</v>
      </c>
    </row>
    <row r="188" spans="1:5">
      <c r="A188" s="122">
        <v>44923</v>
      </c>
      <c r="B188" s="156">
        <v>44923</v>
      </c>
      <c r="C188" s="123" t="s">
        <v>38</v>
      </c>
      <c r="D188" s="68">
        <v>27574</v>
      </c>
      <c r="E188" s="119">
        <v>18000000</v>
      </c>
    </row>
    <row r="189" spans="1:5">
      <c r="A189" s="122">
        <v>44914</v>
      </c>
      <c r="B189" s="156">
        <v>44923</v>
      </c>
      <c r="C189" s="123" t="s">
        <v>1367</v>
      </c>
      <c r="D189" s="68">
        <v>27535</v>
      </c>
      <c r="E189" s="119">
        <v>32015891.149999999</v>
      </c>
    </row>
    <row r="190" spans="1:5">
      <c r="A190" s="122">
        <v>44914</v>
      </c>
      <c r="B190" s="156">
        <v>44925</v>
      </c>
      <c r="C190" s="123" t="s">
        <v>1367</v>
      </c>
      <c r="D190" s="68">
        <v>27534</v>
      </c>
      <c r="E190" s="119">
        <v>44702622.299999997</v>
      </c>
    </row>
    <row r="191" spans="1:5">
      <c r="A191" s="122">
        <v>44890</v>
      </c>
      <c r="B191" s="156">
        <v>44897</v>
      </c>
      <c r="C191" s="123" t="s">
        <v>1368</v>
      </c>
      <c r="D191" s="68">
        <v>27331</v>
      </c>
      <c r="E191" s="119">
        <v>18076.8</v>
      </c>
    </row>
    <row r="192" spans="1:5">
      <c r="A192" s="122">
        <v>44894</v>
      </c>
      <c r="B192" s="156">
        <v>44897</v>
      </c>
      <c r="C192" s="123" t="s">
        <v>80</v>
      </c>
      <c r="D192" s="68">
        <v>27376</v>
      </c>
      <c r="E192" s="119">
        <v>84531</v>
      </c>
    </row>
    <row r="193" spans="1:5">
      <c r="A193" s="122">
        <v>44894</v>
      </c>
      <c r="B193" s="156">
        <v>44896</v>
      </c>
      <c r="C193" s="123" t="s">
        <v>1369</v>
      </c>
      <c r="D193" s="68">
        <v>27373</v>
      </c>
      <c r="E193" s="119">
        <v>113690.16</v>
      </c>
    </row>
    <row r="194" spans="1:5">
      <c r="A194" s="122">
        <v>44890</v>
      </c>
      <c r="B194" s="156">
        <v>44897</v>
      </c>
      <c r="C194" s="123" t="s">
        <v>126</v>
      </c>
      <c r="D194" s="68">
        <v>27335</v>
      </c>
      <c r="E194" s="119">
        <v>144719.44</v>
      </c>
    </row>
    <row r="195" spans="1:5">
      <c r="A195" s="122">
        <v>44893</v>
      </c>
      <c r="B195" s="156">
        <v>44897</v>
      </c>
      <c r="C195" s="123" t="s">
        <v>1370</v>
      </c>
      <c r="D195" s="68">
        <v>27363</v>
      </c>
      <c r="E195" s="119">
        <v>164090</v>
      </c>
    </row>
    <row r="196" spans="1:5">
      <c r="A196" s="122">
        <v>44894</v>
      </c>
      <c r="B196" s="156">
        <v>44897</v>
      </c>
      <c r="C196" s="123" t="s">
        <v>1371</v>
      </c>
      <c r="D196" s="68">
        <v>27377</v>
      </c>
      <c r="E196" s="119">
        <v>167833.08</v>
      </c>
    </row>
    <row r="197" spans="1:5">
      <c r="A197" s="122">
        <v>44890</v>
      </c>
      <c r="B197" s="156">
        <v>44897</v>
      </c>
      <c r="C197" s="123" t="s">
        <v>1372</v>
      </c>
      <c r="D197" s="68">
        <v>27337</v>
      </c>
      <c r="E197" s="119">
        <v>169794.03</v>
      </c>
    </row>
    <row r="198" spans="1:5">
      <c r="A198" s="122">
        <v>44890</v>
      </c>
      <c r="B198" s="156">
        <v>44897</v>
      </c>
      <c r="C198" s="123" t="s">
        <v>1373</v>
      </c>
      <c r="D198" s="68">
        <v>27324</v>
      </c>
      <c r="E198" s="119">
        <v>251816.28</v>
      </c>
    </row>
    <row r="199" spans="1:5">
      <c r="A199" s="122">
        <v>44893</v>
      </c>
      <c r="B199" s="156">
        <v>44896</v>
      </c>
      <c r="C199" s="123" t="s">
        <v>1374</v>
      </c>
      <c r="D199" s="68">
        <v>27362</v>
      </c>
      <c r="E199" s="119">
        <v>378180</v>
      </c>
    </row>
    <row r="200" spans="1:5">
      <c r="A200" s="122">
        <v>44895</v>
      </c>
      <c r="B200" s="156">
        <v>44896</v>
      </c>
      <c r="C200" s="123" t="s">
        <v>1355</v>
      </c>
      <c r="D200" s="68">
        <v>27379</v>
      </c>
      <c r="E200" s="119">
        <v>848093.56</v>
      </c>
    </row>
    <row r="201" spans="1:5">
      <c r="A201" s="122">
        <v>44893</v>
      </c>
      <c r="B201" s="156">
        <v>44896</v>
      </c>
      <c r="C201" s="123" t="s">
        <v>1374</v>
      </c>
      <c r="D201" s="68">
        <v>27361</v>
      </c>
      <c r="E201" s="119">
        <v>1140480</v>
      </c>
    </row>
    <row r="202" spans="1:5">
      <c r="A202" s="122">
        <v>44894</v>
      </c>
      <c r="B202" s="156">
        <v>44900</v>
      </c>
      <c r="C202" s="123" t="s">
        <v>1371</v>
      </c>
      <c r="D202" s="68">
        <v>27374</v>
      </c>
      <c r="E202" s="119">
        <v>1144986.07</v>
      </c>
    </row>
    <row r="203" spans="1:5">
      <c r="A203" s="122">
        <v>44893</v>
      </c>
      <c r="B203" s="156">
        <v>44896</v>
      </c>
      <c r="C203" s="123" t="s">
        <v>1375</v>
      </c>
      <c r="D203" s="68">
        <v>27358</v>
      </c>
      <c r="E203" s="119">
        <v>1385071.5</v>
      </c>
    </row>
    <row r="204" spans="1:5">
      <c r="A204" s="122">
        <v>44894</v>
      </c>
      <c r="B204" s="156">
        <v>44904</v>
      </c>
      <c r="C204" s="123" t="s">
        <v>1376</v>
      </c>
      <c r="D204" s="68">
        <v>27370</v>
      </c>
      <c r="E204" s="119">
        <v>1660068</v>
      </c>
    </row>
    <row r="205" spans="1:5">
      <c r="A205" s="122">
        <v>44894</v>
      </c>
      <c r="B205" s="156">
        <v>44896</v>
      </c>
      <c r="C205" s="123" t="s">
        <v>128</v>
      </c>
      <c r="D205" s="68">
        <v>27369</v>
      </c>
      <c r="E205" s="119">
        <v>1976000</v>
      </c>
    </row>
    <row r="206" spans="1:5">
      <c r="A206" s="122">
        <v>44894</v>
      </c>
      <c r="B206" s="156">
        <v>44896</v>
      </c>
      <c r="C206" s="123" t="s">
        <v>1377</v>
      </c>
      <c r="D206" s="68">
        <v>27365</v>
      </c>
      <c r="E206" s="119">
        <v>2185000</v>
      </c>
    </row>
    <row r="207" spans="1:5">
      <c r="A207" s="122">
        <v>44894</v>
      </c>
      <c r="B207" s="156">
        <v>44897</v>
      </c>
      <c r="C207" s="123" t="s">
        <v>80</v>
      </c>
      <c r="D207" s="68">
        <v>27367</v>
      </c>
      <c r="E207" s="119">
        <v>3101750</v>
      </c>
    </row>
    <row r="208" spans="1:5">
      <c r="A208" s="122">
        <v>44894</v>
      </c>
      <c r="B208" s="156">
        <v>44897</v>
      </c>
      <c r="C208" s="123" t="s">
        <v>1371</v>
      </c>
      <c r="D208" s="68">
        <v>27375</v>
      </c>
      <c r="E208" s="119">
        <v>3187246.2</v>
      </c>
    </row>
    <row r="209" spans="1:10">
      <c r="A209" s="122">
        <v>44894</v>
      </c>
      <c r="B209" s="156">
        <v>44897</v>
      </c>
      <c r="C209" s="123" t="s">
        <v>127</v>
      </c>
      <c r="D209" s="68">
        <v>27366</v>
      </c>
      <c r="E209" s="119">
        <v>3731124.62</v>
      </c>
    </row>
    <row r="210" spans="1:10">
      <c r="A210" s="122">
        <v>44894</v>
      </c>
      <c r="B210" s="156">
        <v>44897</v>
      </c>
      <c r="C210" s="123" t="s">
        <v>1378</v>
      </c>
      <c r="D210" s="68">
        <v>27378</v>
      </c>
      <c r="E210" s="119">
        <v>4482032</v>
      </c>
    </row>
    <row r="211" spans="1:10" ht="15.75">
      <c r="C211" s="134" t="s">
        <v>28</v>
      </c>
      <c r="E211" s="135">
        <f>SUM(E8:E210)</f>
        <v>401778558.26999992</v>
      </c>
      <c r="F211" s="75"/>
      <c r="G211" s="75"/>
      <c r="H211" s="75"/>
      <c r="I211" s="75"/>
      <c r="J211" s="75"/>
    </row>
    <row r="212" spans="1:10">
      <c r="E212" s="136"/>
      <c r="G212" s="75"/>
      <c r="H212" s="75"/>
      <c r="I212" s="75"/>
      <c r="J212" s="75"/>
    </row>
    <row r="213" spans="1:10">
      <c r="E213" s="136"/>
      <c r="G213" s="75"/>
      <c r="H213" s="75"/>
      <c r="I213" s="75"/>
      <c r="J213" s="75"/>
    </row>
    <row r="214" spans="1:10" ht="15.75">
      <c r="C214" s="116" t="s">
        <v>29</v>
      </c>
      <c r="E214" s="136"/>
    </row>
    <row r="215" spans="1:10">
      <c r="A215" s="67">
        <v>44896</v>
      </c>
      <c r="B215" s="77"/>
      <c r="C215" s="64" t="s">
        <v>97</v>
      </c>
      <c r="D215" s="144">
        <v>28778781590</v>
      </c>
      <c r="E215" s="65">
        <v>2000000</v>
      </c>
    </row>
    <row r="216" spans="1:10">
      <c r="A216" s="67">
        <v>44897</v>
      </c>
      <c r="B216" s="77"/>
      <c r="C216" s="64" t="s">
        <v>97</v>
      </c>
      <c r="D216" s="144">
        <v>28787477399</v>
      </c>
      <c r="E216" s="65">
        <v>4000000</v>
      </c>
    </row>
    <row r="217" spans="1:10">
      <c r="A217" s="67">
        <v>44900</v>
      </c>
      <c r="B217" s="77"/>
      <c r="C217" s="64" t="s">
        <v>97</v>
      </c>
      <c r="D217" s="144">
        <v>28809079265</v>
      </c>
      <c r="E217" s="65">
        <v>14126000</v>
      </c>
    </row>
    <row r="218" spans="1:10">
      <c r="A218" s="67">
        <v>44901</v>
      </c>
      <c r="B218" s="77"/>
      <c r="C218" s="64" t="s">
        <v>97</v>
      </c>
      <c r="D218" s="144">
        <v>28834021342</v>
      </c>
      <c r="E218" s="65">
        <v>1100000</v>
      </c>
    </row>
    <row r="219" spans="1:10">
      <c r="A219" s="67">
        <v>44903</v>
      </c>
      <c r="B219" s="77"/>
      <c r="C219" s="64" t="s">
        <v>97</v>
      </c>
      <c r="D219" s="144">
        <v>28867676113</v>
      </c>
      <c r="E219" s="65">
        <v>1700000</v>
      </c>
    </row>
    <row r="220" spans="1:10">
      <c r="A220" s="67">
        <v>44903</v>
      </c>
      <c r="B220" s="77"/>
      <c r="C220" s="64" t="s">
        <v>97</v>
      </c>
      <c r="D220" s="144">
        <v>28865322313</v>
      </c>
      <c r="E220" s="65">
        <v>2500000</v>
      </c>
    </row>
    <row r="221" spans="1:10">
      <c r="A221" s="67">
        <v>44904</v>
      </c>
      <c r="B221" s="77"/>
      <c r="C221" s="64" t="s">
        <v>97</v>
      </c>
      <c r="D221" s="144">
        <v>28879567638</v>
      </c>
      <c r="E221" s="65">
        <v>5500000</v>
      </c>
    </row>
    <row r="222" spans="1:10">
      <c r="A222" s="67">
        <v>44910</v>
      </c>
      <c r="B222" s="77"/>
      <c r="C222" s="64" t="s">
        <v>97</v>
      </c>
      <c r="D222" s="144">
        <v>28947618500</v>
      </c>
      <c r="E222" s="65">
        <v>1300000</v>
      </c>
    </row>
    <row r="223" spans="1:10">
      <c r="A223" s="67">
        <v>44911</v>
      </c>
      <c r="B223" s="77"/>
      <c r="C223" s="64" t="s">
        <v>97</v>
      </c>
      <c r="D223" s="144">
        <v>28959807479</v>
      </c>
      <c r="E223" s="65">
        <v>5600000</v>
      </c>
    </row>
    <row r="224" spans="1:10">
      <c r="A224" s="67">
        <v>44915</v>
      </c>
      <c r="B224" s="77"/>
      <c r="C224" s="64" t="s">
        <v>97</v>
      </c>
      <c r="D224" s="144">
        <v>29006076685</v>
      </c>
      <c r="E224" s="65">
        <v>150000</v>
      </c>
    </row>
    <row r="225" spans="1:5">
      <c r="A225" s="67">
        <v>44915</v>
      </c>
      <c r="B225" s="77"/>
      <c r="C225" s="64" t="s">
        <v>97</v>
      </c>
      <c r="D225" s="144">
        <v>29005504010</v>
      </c>
      <c r="E225" s="65">
        <v>500000</v>
      </c>
    </row>
    <row r="226" spans="1:5">
      <c r="A226" s="67">
        <v>44915</v>
      </c>
      <c r="B226" s="77"/>
      <c r="C226" s="64" t="s">
        <v>97</v>
      </c>
      <c r="D226" s="144">
        <v>29004448359</v>
      </c>
      <c r="E226" s="65">
        <v>800000</v>
      </c>
    </row>
    <row r="227" spans="1:5">
      <c r="A227" s="67">
        <v>44916</v>
      </c>
      <c r="B227" s="77"/>
      <c r="C227" s="64" t="s">
        <v>97</v>
      </c>
      <c r="D227" s="144">
        <v>29021949235</v>
      </c>
      <c r="E227" s="65">
        <v>1000000</v>
      </c>
    </row>
    <row r="228" spans="1:5">
      <c r="A228" s="67">
        <v>44916</v>
      </c>
      <c r="B228" s="77"/>
      <c r="C228" s="64" t="s">
        <v>97</v>
      </c>
      <c r="D228" s="144">
        <v>29021148836</v>
      </c>
      <c r="E228" s="65">
        <v>1700000</v>
      </c>
    </row>
    <row r="229" spans="1:5">
      <c r="A229" s="67">
        <v>44918</v>
      </c>
      <c r="B229" s="77"/>
      <c r="C229" s="64" t="s">
        <v>97</v>
      </c>
      <c r="D229" s="144">
        <v>29051563371</v>
      </c>
      <c r="E229" s="65">
        <v>300000</v>
      </c>
    </row>
    <row r="230" spans="1:5">
      <c r="A230" s="67">
        <v>44918</v>
      </c>
      <c r="B230" s="77"/>
      <c r="C230" s="64" t="s">
        <v>97</v>
      </c>
      <c r="D230" s="144">
        <v>29048312266</v>
      </c>
      <c r="E230" s="65">
        <v>7000000</v>
      </c>
    </row>
    <row r="231" spans="1:5">
      <c r="A231" s="67">
        <v>44922</v>
      </c>
      <c r="B231" s="77"/>
      <c r="C231" s="64" t="s">
        <v>97</v>
      </c>
      <c r="D231" s="144">
        <v>29091764614</v>
      </c>
      <c r="E231" s="65">
        <v>200000</v>
      </c>
    </row>
    <row r="232" spans="1:5">
      <c r="A232" s="67">
        <v>44922</v>
      </c>
      <c r="B232" s="77"/>
      <c r="C232" s="64" t="s">
        <v>97</v>
      </c>
      <c r="D232" s="144">
        <v>29091473310</v>
      </c>
      <c r="E232" s="65">
        <v>1000000</v>
      </c>
    </row>
    <row r="233" spans="1:5">
      <c r="A233" s="67">
        <v>44924</v>
      </c>
      <c r="B233" s="77"/>
      <c r="C233" s="64" t="s">
        <v>97</v>
      </c>
      <c r="D233" s="144">
        <v>29118970078</v>
      </c>
      <c r="E233" s="65">
        <v>5300000</v>
      </c>
    </row>
    <row r="234" spans="1:5">
      <c r="A234" s="67">
        <v>44924</v>
      </c>
      <c r="B234" s="77"/>
      <c r="C234" s="64" t="s">
        <v>97</v>
      </c>
      <c r="D234" s="144">
        <v>29113930582</v>
      </c>
      <c r="E234" s="113">
        <v>1000000</v>
      </c>
    </row>
    <row r="235" spans="1:5" ht="15.75">
      <c r="A235" s="76"/>
      <c r="C235" s="134" t="s">
        <v>28</v>
      </c>
      <c r="D235" s="77"/>
      <c r="E235" s="137">
        <f>SUM(E215:E234)</f>
        <v>56776000</v>
      </c>
    </row>
    <row r="236" spans="1:5" ht="15.75">
      <c r="C236" s="134"/>
      <c r="E236" s="136"/>
    </row>
    <row r="237" spans="1:5" ht="15.75">
      <c r="C237" s="134"/>
      <c r="E237" s="136"/>
    </row>
    <row r="238" spans="1:5">
      <c r="C238" s="138" t="s">
        <v>129</v>
      </c>
      <c r="E238" s="136"/>
    </row>
    <row r="239" spans="1:5">
      <c r="A239" s="67"/>
      <c r="B239" s="77"/>
      <c r="C239" s="66"/>
      <c r="D239" s="144"/>
      <c r="E239" s="65"/>
    </row>
    <row r="240" spans="1:5">
      <c r="A240" s="67">
        <v>44910</v>
      </c>
      <c r="C240" s="66" t="s">
        <v>84</v>
      </c>
      <c r="D240" s="144">
        <v>27404</v>
      </c>
      <c r="E240" s="65">
        <v>54000</v>
      </c>
    </row>
    <row r="241" spans="1:7" ht="15.75">
      <c r="C241" s="134" t="s">
        <v>28</v>
      </c>
      <c r="E241" s="135">
        <f>SUM(E239:E240)</f>
        <v>54000</v>
      </c>
    </row>
    <row r="242" spans="1:7" ht="15.75">
      <c r="C242" s="134"/>
      <c r="E242" s="136"/>
    </row>
    <row r="243" spans="1:7" ht="15.75">
      <c r="C243" s="134"/>
      <c r="E243" s="136"/>
    </row>
    <row r="244" spans="1:7">
      <c r="C244" s="138" t="s">
        <v>40</v>
      </c>
      <c r="E244" s="136"/>
    </row>
    <row r="245" spans="1:7">
      <c r="A245" s="67">
        <v>44896</v>
      </c>
      <c r="B245" s="77"/>
      <c r="C245" s="66" t="s">
        <v>74</v>
      </c>
      <c r="D245" s="144">
        <v>27218</v>
      </c>
      <c r="E245" s="65">
        <v>218959.78</v>
      </c>
      <c r="G245" s="75"/>
    </row>
    <row r="246" spans="1:7" ht="15.75">
      <c r="C246" s="134" t="s">
        <v>28</v>
      </c>
      <c r="E246" s="135">
        <f>SUM(E245:E245)</f>
        <v>218959.78</v>
      </c>
      <c r="F246" s="75"/>
    </row>
    <row r="247" spans="1:7" ht="15.75">
      <c r="C247" s="134"/>
      <c r="E247" s="136"/>
    </row>
    <row r="249" spans="1:7">
      <c r="C249" s="121" t="s">
        <v>91</v>
      </c>
    </row>
    <row r="250" spans="1:7">
      <c r="B250" s="77"/>
      <c r="C250" s="139" t="s">
        <v>41</v>
      </c>
      <c r="D250" s="140"/>
      <c r="E250" s="127">
        <f>+[1]Hoja2!D16</f>
        <v>735346.65999999992</v>
      </c>
    </row>
    <row r="251" spans="1:7">
      <c r="C251" s="128" t="s">
        <v>42</v>
      </c>
      <c r="D251" s="77"/>
      <c r="E251" s="65">
        <f>+[1]Hoja2!D438+[1]Hoja2!D435</f>
        <v>100175</v>
      </c>
    </row>
    <row r="252" spans="1:7">
      <c r="C252" s="128" t="s">
        <v>92</v>
      </c>
      <c r="E252" s="129">
        <f>+[1]Hoja2!D742</f>
        <v>687511.0399999998</v>
      </c>
    </row>
    <row r="253" spans="1:7" ht="15.75">
      <c r="C253" s="134" t="s">
        <v>28</v>
      </c>
      <c r="E253" s="141">
        <f>SUM(E250:E252)</f>
        <v>1523032.6999999997</v>
      </c>
    </row>
    <row r="256" spans="1:7" ht="15.75" thickBot="1">
      <c r="C256" s="142" t="s">
        <v>93</v>
      </c>
      <c r="E256" s="143">
        <f>+E253+E246+E235+E211+E241</f>
        <v>460350550.74999994</v>
      </c>
      <c r="G256" s="75"/>
    </row>
    <row r="257" spans="1:6" ht="15.75" thickTop="1"/>
    <row r="258" spans="1:6">
      <c r="C258" s="128"/>
      <c r="F258" s="75"/>
    </row>
    <row r="259" spans="1:6">
      <c r="C259" s="128"/>
      <c r="E259" s="129"/>
    </row>
    <row r="260" spans="1:6">
      <c r="E260" s="129"/>
    </row>
    <row r="261" spans="1:6">
      <c r="A261" s="76"/>
      <c r="B261" s="155"/>
      <c r="D261" s="77"/>
      <c r="E261" s="75"/>
    </row>
    <row r="262" spans="1:6">
      <c r="A262" s="76"/>
      <c r="B262" s="155"/>
      <c r="D262" s="77"/>
      <c r="E262" s="75"/>
    </row>
    <row r="263" spans="1:6">
      <c r="A263" s="76"/>
      <c r="B263" s="155"/>
      <c r="D263" s="77"/>
      <c r="E263" s="75"/>
    </row>
    <row r="264" spans="1:6">
      <c r="A264" s="76"/>
      <c r="B264" s="155"/>
      <c r="D264" s="77"/>
      <c r="E264" s="75"/>
    </row>
    <row r="265" spans="1:6">
      <c r="A265" s="76"/>
      <c r="B265" s="155"/>
      <c r="D265" s="77"/>
      <c r="E265" s="75"/>
    </row>
    <row r="266" spans="1:6">
      <c r="A266" s="76"/>
      <c r="B266" s="155"/>
      <c r="D266" s="77"/>
      <c r="E266" s="75"/>
    </row>
    <row r="267" spans="1:6">
      <c r="A267" s="76"/>
      <c r="B267" s="155"/>
      <c r="D267" s="77"/>
      <c r="E267" s="75"/>
    </row>
    <row r="268" spans="1:6">
      <c r="A268" s="76"/>
      <c r="B268" s="155"/>
      <c r="D268" s="77"/>
      <c r="E268" s="75"/>
    </row>
    <row r="269" spans="1:6">
      <c r="A269" s="76"/>
      <c r="B269" s="155"/>
      <c r="D269" s="77"/>
      <c r="E269" s="75"/>
    </row>
    <row r="270" spans="1:6">
      <c r="A270" s="76"/>
      <c r="B270" s="155"/>
      <c r="D270" s="77"/>
      <c r="E270" s="75"/>
    </row>
    <row r="271" spans="1:6">
      <c r="A271" s="76"/>
      <c r="B271" s="155"/>
      <c r="D271" s="77"/>
      <c r="E271" s="75"/>
    </row>
    <row r="272" spans="1:6">
      <c r="A272" s="76"/>
      <c r="B272" s="155"/>
      <c r="D272" s="77"/>
      <c r="E272" s="75"/>
    </row>
    <row r="273" spans="1:5">
      <c r="A273" s="76"/>
      <c r="B273" s="155"/>
      <c r="D273" s="77"/>
      <c r="E273" s="75"/>
    </row>
    <row r="274" spans="1:5">
      <c r="A274" s="76"/>
      <c r="B274" s="155"/>
      <c r="D274" s="77"/>
      <c r="E274" s="75"/>
    </row>
    <row r="275" spans="1:5">
      <c r="A275" s="76"/>
      <c r="B275" s="155"/>
      <c r="D275" s="77"/>
      <c r="E275" s="75"/>
    </row>
    <row r="276" spans="1:5">
      <c r="A276" s="76"/>
      <c r="B276" s="155"/>
      <c r="D276" s="77"/>
      <c r="E276" s="75"/>
    </row>
    <row r="277" spans="1:5">
      <c r="A277" s="76"/>
      <c r="B277" s="155"/>
      <c r="D277" s="77"/>
      <c r="E277" s="75"/>
    </row>
    <row r="278" spans="1:5">
      <c r="A278" s="76"/>
      <c r="B278" s="155"/>
      <c r="D278" s="77"/>
      <c r="E278" s="75"/>
    </row>
    <row r="279" spans="1:5">
      <c r="A279" s="76"/>
      <c r="B279" s="155"/>
      <c r="D279" s="77"/>
      <c r="E279" s="75"/>
    </row>
    <row r="280" spans="1:5">
      <c r="A280" s="76"/>
      <c r="B280" s="155"/>
      <c r="D280" s="77"/>
      <c r="E280" s="75"/>
    </row>
    <row r="281" spans="1:5">
      <c r="A281" s="76"/>
      <c r="B281" s="155"/>
      <c r="D281" s="77"/>
      <c r="E281" s="75"/>
    </row>
    <row r="282" spans="1:5">
      <c r="A282" s="76"/>
      <c r="B282" s="155"/>
      <c r="D282" s="77"/>
      <c r="E282" s="75"/>
    </row>
    <row r="283" spans="1:5">
      <c r="A283" s="76"/>
      <c r="B283" s="155"/>
      <c r="D283" s="77"/>
      <c r="E283" s="75"/>
    </row>
    <row r="284" spans="1:5">
      <c r="A284" s="76"/>
      <c r="B284" s="155"/>
      <c r="D284" s="77"/>
      <c r="E284" s="75"/>
    </row>
    <row r="285" spans="1:5">
      <c r="A285" s="76"/>
      <c r="B285" s="155"/>
      <c r="D285" s="77"/>
      <c r="E285" s="75"/>
    </row>
    <row r="286" spans="1:5">
      <c r="A286" s="76"/>
      <c r="B286" s="155"/>
      <c r="D286" s="77"/>
      <c r="E286" s="75"/>
    </row>
    <row r="287" spans="1:5">
      <c r="A287" s="76"/>
      <c r="B287" s="155"/>
      <c r="D287" s="77"/>
      <c r="E287" s="75"/>
    </row>
    <row r="288" spans="1:5">
      <c r="A288" s="76"/>
      <c r="B288" s="155"/>
      <c r="D288" s="77"/>
      <c r="E288" s="75"/>
    </row>
    <row r="289" spans="1:5">
      <c r="A289" s="76"/>
      <c r="B289" s="155"/>
      <c r="D289" s="77"/>
      <c r="E289" s="75"/>
    </row>
    <row r="290" spans="1:5">
      <c r="A290" s="76"/>
      <c r="B290" s="155"/>
      <c r="D290" s="77"/>
      <c r="E290" s="75"/>
    </row>
    <row r="291" spans="1:5">
      <c r="A291" s="76"/>
      <c r="B291" s="155"/>
      <c r="D291" s="77"/>
      <c r="E291" s="75"/>
    </row>
    <row r="292" spans="1:5">
      <c r="A292" s="76"/>
      <c r="B292" s="155"/>
      <c r="D292" s="77"/>
      <c r="E292" s="75"/>
    </row>
    <row r="293" spans="1:5">
      <c r="A293" s="76"/>
      <c r="B293" s="155"/>
      <c r="D293" s="77"/>
      <c r="E293" s="75"/>
    </row>
    <row r="294" spans="1:5">
      <c r="A294" s="76"/>
      <c r="B294" s="155"/>
      <c r="D294" s="77"/>
      <c r="E294" s="75"/>
    </row>
    <row r="295" spans="1:5">
      <c r="A295" s="76"/>
      <c r="B295" s="155"/>
      <c r="D295" s="77"/>
      <c r="E295" s="75"/>
    </row>
    <row r="296" spans="1:5">
      <c r="A296" s="76"/>
      <c r="B296" s="155"/>
      <c r="D296" s="77"/>
      <c r="E296" s="75"/>
    </row>
    <row r="297" spans="1:5">
      <c r="A297" s="76"/>
      <c r="B297" s="155"/>
      <c r="D297" s="77"/>
      <c r="E297" s="75"/>
    </row>
    <row r="298" spans="1:5">
      <c r="A298" s="76"/>
      <c r="B298" s="155"/>
      <c r="D298" s="77"/>
      <c r="E298" s="75"/>
    </row>
    <row r="299" spans="1:5">
      <c r="A299" s="76"/>
      <c r="B299" s="155"/>
      <c r="D299" s="77"/>
      <c r="E299" s="75"/>
    </row>
    <row r="300" spans="1:5">
      <c r="A300" s="76"/>
      <c r="B300" s="155"/>
      <c r="D300" s="77"/>
      <c r="E300" s="75"/>
    </row>
    <row r="301" spans="1:5">
      <c r="A301" s="76"/>
      <c r="B301" s="155"/>
      <c r="D301" s="77"/>
      <c r="E301" s="75"/>
    </row>
    <row r="302" spans="1:5">
      <c r="A302" s="76"/>
      <c r="B302" s="155"/>
      <c r="D302" s="77"/>
      <c r="E302" s="75"/>
    </row>
    <row r="303" spans="1:5">
      <c r="A303" s="76"/>
      <c r="B303" s="155"/>
      <c r="D303" s="77"/>
      <c r="E303" s="75"/>
    </row>
    <row r="304" spans="1:5">
      <c r="A304" s="76"/>
      <c r="B304" s="155"/>
      <c r="D304" s="77"/>
      <c r="E304" s="75"/>
    </row>
    <row r="305" spans="1:5">
      <c r="A305" s="76"/>
      <c r="B305" s="155"/>
      <c r="D305" s="77"/>
      <c r="E305" s="75"/>
    </row>
    <row r="306" spans="1:5">
      <c r="A306" s="76"/>
      <c r="B306" s="155"/>
      <c r="D306" s="77"/>
      <c r="E306" s="75"/>
    </row>
    <row r="307" spans="1:5">
      <c r="A307" s="76"/>
      <c r="B307" s="155"/>
      <c r="D307" s="77"/>
      <c r="E307" s="75"/>
    </row>
    <row r="308" spans="1:5">
      <c r="A308" s="76"/>
      <c r="B308" s="155"/>
      <c r="D308" s="77"/>
      <c r="E308" s="75"/>
    </row>
    <row r="309" spans="1:5">
      <c r="A309" s="76"/>
      <c r="B309" s="155"/>
      <c r="D309" s="77"/>
      <c r="E309" s="75"/>
    </row>
    <row r="310" spans="1:5">
      <c r="A310" s="76"/>
      <c r="B310" s="155"/>
      <c r="D310" s="77"/>
      <c r="E310" s="75"/>
    </row>
    <row r="311" spans="1:5">
      <c r="A311" s="76"/>
      <c r="B311" s="155"/>
      <c r="D311" s="77"/>
      <c r="E311" s="75"/>
    </row>
    <row r="312" spans="1:5">
      <c r="A312" s="76"/>
      <c r="B312" s="155"/>
      <c r="D312" s="77"/>
      <c r="E312" s="75"/>
    </row>
    <row r="313" spans="1:5">
      <c r="A313" s="76"/>
      <c r="B313" s="155"/>
      <c r="D313" s="77"/>
      <c r="E313" s="75"/>
    </row>
    <row r="314" spans="1:5">
      <c r="A314" s="76"/>
      <c r="B314" s="155"/>
      <c r="D314" s="77"/>
      <c r="E314" s="75"/>
    </row>
    <row r="315" spans="1:5">
      <c r="A315" s="76"/>
      <c r="B315" s="155"/>
      <c r="D315" s="77"/>
      <c r="E315" s="75"/>
    </row>
    <row r="316" spans="1:5">
      <c r="A316" s="76"/>
      <c r="B316" s="155"/>
      <c r="D316" s="77"/>
      <c r="E316" s="75"/>
    </row>
    <row r="317" spans="1:5">
      <c r="A317" s="76"/>
      <c r="B317" s="155"/>
      <c r="D317" s="77"/>
      <c r="E317" s="75"/>
    </row>
    <row r="318" spans="1:5">
      <c r="A318" s="76"/>
      <c r="B318" s="155"/>
      <c r="D318" s="77"/>
      <c r="E318" s="75"/>
    </row>
    <row r="319" spans="1:5">
      <c r="A319" s="76"/>
      <c r="B319" s="155"/>
      <c r="D319" s="77"/>
      <c r="E319" s="75"/>
    </row>
    <row r="320" spans="1:5">
      <c r="A320" s="76"/>
      <c r="B320" s="155"/>
      <c r="D320" s="77"/>
      <c r="E320" s="75"/>
    </row>
    <row r="321" spans="1:5">
      <c r="A321" s="76"/>
      <c r="B321" s="155"/>
      <c r="D321" s="77"/>
      <c r="E321" s="75"/>
    </row>
    <row r="322" spans="1:5">
      <c r="A322" s="76"/>
      <c r="B322" s="155"/>
      <c r="D322" s="77"/>
      <c r="E322" s="75"/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"/>
  <sheetViews>
    <sheetView topLeftCell="A81" workbookViewId="0">
      <selection activeCell="D97" sqref="D97"/>
    </sheetView>
  </sheetViews>
  <sheetFormatPr baseColWidth="10" defaultRowHeight="15.75"/>
  <cols>
    <col min="1" max="1" width="11.42578125" style="68" customWidth="1"/>
    <col min="2" max="2" width="19.28515625" style="68" customWidth="1"/>
    <col min="3" max="3" width="53" style="69" customWidth="1"/>
    <col min="4" max="4" width="17.42578125" style="70" customWidth="1"/>
    <col min="5" max="5" width="14" style="1" customWidth="1"/>
    <col min="6" max="6" width="12.7109375" style="62" bestFit="1" customWidth="1"/>
    <col min="7" max="16384" width="11.42578125" style="1"/>
  </cols>
  <sheetData>
    <row r="1" spans="1:7" ht="23.25">
      <c r="A1" s="208" t="s">
        <v>21</v>
      </c>
      <c r="B1" s="208"/>
      <c r="C1" s="208"/>
      <c r="D1" s="208"/>
    </row>
    <row r="2" spans="1:7" ht="20.25">
      <c r="A2" s="209" t="s">
        <v>87</v>
      </c>
      <c r="B2" s="209"/>
      <c r="C2" s="209"/>
      <c r="D2" s="209"/>
    </row>
    <row r="3" spans="1:7" ht="18">
      <c r="A3" s="210" t="s">
        <v>22</v>
      </c>
      <c r="B3" s="210"/>
      <c r="C3" s="210"/>
      <c r="D3" s="210"/>
    </row>
    <row r="4" spans="1:7">
      <c r="A4" s="213" t="s">
        <v>23</v>
      </c>
      <c r="B4" s="213"/>
      <c r="C4" s="213"/>
      <c r="D4" s="213"/>
    </row>
    <row r="5" spans="1:7" ht="15">
      <c r="A5" s="214" t="s">
        <v>1261</v>
      </c>
      <c r="B5" s="214"/>
      <c r="C5" s="214"/>
      <c r="D5" s="214"/>
    </row>
    <row r="6" spans="1:7" ht="15">
      <c r="A6" s="215"/>
      <c r="B6" s="215"/>
      <c r="C6" s="215"/>
      <c r="D6" s="215"/>
    </row>
    <row r="7" spans="1:7" ht="21" customHeight="1">
      <c r="A7" s="157" t="s">
        <v>2</v>
      </c>
      <c r="B7" s="157" t="s">
        <v>24</v>
      </c>
      <c r="C7" s="157" t="s">
        <v>25</v>
      </c>
      <c r="D7" s="158" t="s">
        <v>26</v>
      </c>
    </row>
    <row r="8" spans="1:7" ht="15">
      <c r="A8" s="172">
        <v>44896</v>
      </c>
      <c r="B8" s="173">
        <v>21458753</v>
      </c>
      <c r="C8" s="174" t="s">
        <v>27</v>
      </c>
      <c r="D8" s="175">
        <v>10000000</v>
      </c>
      <c r="G8" s="67"/>
    </row>
    <row r="9" spans="1:7" ht="15">
      <c r="A9" s="172">
        <v>44897</v>
      </c>
      <c r="B9" s="173">
        <v>530866739</v>
      </c>
      <c r="C9" s="174" t="s">
        <v>27</v>
      </c>
      <c r="D9" s="175">
        <v>48800</v>
      </c>
      <c r="G9" s="67"/>
    </row>
    <row r="10" spans="1:7" ht="15">
      <c r="A10" s="172">
        <v>44897</v>
      </c>
      <c r="B10" s="176">
        <v>28786962314</v>
      </c>
      <c r="C10" s="174" t="s">
        <v>1382</v>
      </c>
      <c r="D10" s="175">
        <v>2000000</v>
      </c>
      <c r="G10" s="67"/>
    </row>
    <row r="11" spans="1:7" ht="15">
      <c r="A11" s="172">
        <v>44897</v>
      </c>
      <c r="B11" s="173">
        <v>21458782</v>
      </c>
      <c r="C11" s="174" t="s">
        <v>27</v>
      </c>
      <c r="D11" s="175">
        <v>5000000</v>
      </c>
      <c r="G11" s="67"/>
    </row>
    <row r="12" spans="1:7" ht="15">
      <c r="A12" s="172">
        <v>44897</v>
      </c>
      <c r="B12" s="173">
        <v>21458754</v>
      </c>
      <c r="C12" s="174" t="s">
        <v>27</v>
      </c>
      <c r="D12" s="175">
        <v>10000000</v>
      </c>
      <c r="G12" s="67"/>
    </row>
    <row r="13" spans="1:7" ht="15">
      <c r="A13" s="172">
        <v>44897</v>
      </c>
      <c r="B13" s="173">
        <v>21458718</v>
      </c>
      <c r="C13" s="174" t="s">
        <v>27</v>
      </c>
      <c r="D13" s="175">
        <v>20000000</v>
      </c>
      <c r="G13" s="67"/>
    </row>
    <row r="14" spans="1:7" ht="15">
      <c r="A14" s="172">
        <v>44900</v>
      </c>
      <c r="B14" s="176">
        <v>28811002588</v>
      </c>
      <c r="C14" s="174" t="s">
        <v>1382</v>
      </c>
      <c r="D14" s="175">
        <v>1300000</v>
      </c>
      <c r="G14" s="67"/>
    </row>
    <row r="15" spans="1:7" ht="15">
      <c r="A15" s="172">
        <v>44900</v>
      </c>
      <c r="B15" s="173">
        <v>21458795</v>
      </c>
      <c r="C15" s="174" t="s">
        <v>27</v>
      </c>
      <c r="D15" s="175">
        <v>13085059.66</v>
      </c>
      <c r="G15" s="67"/>
    </row>
    <row r="16" spans="1:7" ht="15">
      <c r="A16" s="172">
        <v>44900</v>
      </c>
      <c r="B16" s="173">
        <v>21458719</v>
      </c>
      <c r="C16" s="174" t="s">
        <v>27</v>
      </c>
      <c r="D16" s="175">
        <v>20000000</v>
      </c>
      <c r="G16" s="67"/>
    </row>
    <row r="17" spans="1:7" ht="15">
      <c r="A17" s="172">
        <v>44903</v>
      </c>
      <c r="B17" s="173">
        <v>531010397</v>
      </c>
      <c r="C17" s="174" t="s">
        <v>27</v>
      </c>
      <c r="D17" s="175">
        <v>2500</v>
      </c>
      <c r="G17" s="67"/>
    </row>
    <row r="18" spans="1:7" ht="15">
      <c r="A18" s="172">
        <v>44903</v>
      </c>
      <c r="B18" s="173">
        <v>531010394</v>
      </c>
      <c r="C18" s="174" t="s">
        <v>27</v>
      </c>
      <c r="D18" s="175">
        <v>5700</v>
      </c>
      <c r="G18" s="67"/>
    </row>
    <row r="19" spans="1:7" ht="15">
      <c r="A19" s="172">
        <v>44903</v>
      </c>
      <c r="B19" s="173">
        <v>531010391</v>
      </c>
      <c r="C19" s="174" t="s">
        <v>27</v>
      </c>
      <c r="D19" s="175">
        <v>10000</v>
      </c>
      <c r="G19" s="67"/>
    </row>
    <row r="20" spans="1:7" ht="15">
      <c r="A20" s="172">
        <v>44903</v>
      </c>
      <c r="B20" s="173">
        <v>531010392</v>
      </c>
      <c r="C20" s="174" t="s">
        <v>27</v>
      </c>
      <c r="D20" s="175">
        <v>11590</v>
      </c>
      <c r="G20" s="67"/>
    </row>
    <row r="21" spans="1:7" ht="15">
      <c r="A21" s="172">
        <v>44903</v>
      </c>
      <c r="B21" s="173">
        <v>531010393</v>
      </c>
      <c r="C21" s="174" t="s">
        <v>27</v>
      </c>
      <c r="D21" s="175">
        <v>12400</v>
      </c>
      <c r="G21" s="67"/>
    </row>
    <row r="22" spans="1:7" ht="15">
      <c r="A22" s="172">
        <v>44903</v>
      </c>
      <c r="B22" s="173">
        <v>531010395</v>
      </c>
      <c r="C22" s="174" t="s">
        <v>27</v>
      </c>
      <c r="D22" s="175">
        <v>27500</v>
      </c>
      <c r="G22" s="67"/>
    </row>
    <row r="23" spans="1:7" ht="15">
      <c r="A23" s="172">
        <v>44903</v>
      </c>
      <c r="B23" s="173">
        <v>531010396</v>
      </c>
      <c r="C23" s="174" t="s">
        <v>27</v>
      </c>
      <c r="D23" s="175">
        <v>426120</v>
      </c>
      <c r="G23" s="67"/>
    </row>
    <row r="24" spans="1:7" ht="15">
      <c r="A24" s="172">
        <v>44903</v>
      </c>
      <c r="B24" s="173">
        <v>531010389</v>
      </c>
      <c r="C24" s="174" t="s">
        <v>27</v>
      </c>
      <c r="D24" s="175">
        <v>525910</v>
      </c>
      <c r="G24" s="67"/>
    </row>
    <row r="25" spans="1:7" ht="15">
      <c r="A25" s="172">
        <v>44903</v>
      </c>
      <c r="B25" s="176">
        <v>28862693067</v>
      </c>
      <c r="C25" s="174" t="s">
        <v>1382</v>
      </c>
      <c r="D25" s="175">
        <v>80000</v>
      </c>
      <c r="G25" s="67"/>
    </row>
    <row r="26" spans="1:7" ht="15">
      <c r="A26" s="172">
        <v>44903</v>
      </c>
      <c r="B26" s="173">
        <v>21458755</v>
      </c>
      <c r="C26" s="174" t="s">
        <v>27</v>
      </c>
      <c r="D26" s="175">
        <v>10000000</v>
      </c>
      <c r="G26" s="67"/>
    </row>
    <row r="27" spans="1:7" ht="15">
      <c r="A27" s="172">
        <v>44903</v>
      </c>
      <c r="B27" s="173">
        <v>21458794</v>
      </c>
      <c r="C27" s="174" t="s">
        <v>27</v>
      </c>
      <c r="D27" s="175">
        <v>15000000</v>
      </c>
      <c r="G27" s="67"/>
    </row>
    <row r="28" spans="1:7" ht="15">
      <c r="A28" s="172">
        <v>44904</v>
      </c>
      <c r="B28" s="173">
        <v>530914162</v>
      </c>
      <c r="C28" s="174" t="s">
        <v>27</v>
      </c>
      <c r="D28" s="175">
        <v>2400</v>
      </c>
      <c r="G28" s="67"/>
    </row>
    <row r="29" spans="1:7" ht="15">
      <c r="A29" s="172">
        <v>44904</v>
      </c>
      <c r="B29" s="173">
        <v>530914164</v>
      </c>
      <c r="C29" s="174" t="s">
        <v>27</v>
      </c>
      <c r="D29" s="175">
        <v>19500</v>
      </c>
      <c r="G29" s="67"/>
    </row>
    <row r="30" spans="1:7" ht="15">
      <c r="A30" s="172">
        <v>44904</v>
      </c>
      <c r="B30" s="173">
        <v>530914161</v>
      </c>
      <c r="C30" s="174" t="s">
        <v>27</v>
      </c>
      <c r="D30" s="175">
        <v>250755</v>
      </c>
      <c r="G30" s="67"/>
    </row>
    <row r="31" spans="1:7" ht="15">
      <c r="A31" s="172">
        <v>44904</v>
      </c>
      <c r="B31" s="176">
        <v>28875664639</v>
      </c>
      <c r="C31" s="174" t="s">
        <v>1382</v>
      </c>
      <c r="D31" s="175">
        <v>350000</v>
      </c>
      <c r="G31" s="67"/>
    </row>
    <row r="32" spans="1:7" ht="15">
      <c r="A32" s="172">
        <v>44904</v>
      </c>
      <c r="B32" s="173">
        <v>21458756</v>
      </c>
      <c r="C32" s="174" t="s">
        <v>27</v>
      </c>
      <c r="D32" s="175">
        <v>10000000</v>
      </c>
      <c r="G32" s="67"/>
    </row>
    <row r="33" spans="1:7" ht="15">
      <c r="A33" s="172">
        <v>44904</v>
      </c>
      <c r="B33" s="173">
        <v>21458796</v>
      </c>
      <c r="C33" s="174" t="s">
        <v>27</v>
      </c>
      <c r="D33" s="175">
        <v>56500</v>
      </c>
      <c r="G33" s="67"/>
    </row>
    <row r="34" spans="1:7" ht="15">
      <c r="A34" s="172">
        <v>44907</v>
      </c>
      <c r="B34" s="176">
        <v>28906805644</v>
      </c>
      <c r="C34" s="174" t="s">
        <v>1382</v>
      </c>
      <c r="D34" s="175">
        <v>230000</v>
      </c>
      <c r="G34" s="67"/>
    </row>
    <row r="35" spans="1:7" ht="15">
      <c r="A35" s="172">
        <v>44908</v>
      </c>
      <c r="B35" s="173">
        <v>521116413</v>
      </c>
      <c r="C35" s="174" t="s">
        <v>27</v>
      </c>
      <c r="D35" s="175">
        <v>9100</v>
      </c>
      <c r="G35" s="67"/>
    </row>
    <row r="36" spans="1:7" ht="15">
      <c r="A36" s="172">
        <v>44908</v>
      </c>
      <c r="B36" s="173">
        <v>521116411</v>
      </c>
      <c r="C36" s="174" t="s">
        <v>27</v>
      </c>
      <c r="D36" s="175">
        <v>339420</v>
      </c>
      <c r="G36" s="67"/>
    </row>
    <row r="37" spans="1:7" ht="15">
      <c r="A37" s="172">
        <v>44908</v>
      </c>
      <c r="B37" s="176">
        <v>28922598104</v>
      </c>
      <c r="C37" s="174" t="s">
        <v>1382</v>
      </c>
      <c r="D37" s="175">
        <v>26300000</v>
      </c>
      <c r="G37" s="67"/>
    </row>
    <row r="38" spans="1:7" ht="15">
      <c r="A38" s="172">
        <v>44908</v>
      </c>
      <c r="B38" s="173">
        <v>21458757</v>
      </c>
      <c r="C38" s="174" t="s">
        <v>27</v>
      </c>
      <c r="D38" s="175">
        <v>10000000</v>
      </c>
      <c r="G38" s="67"/>
    </row>
    <row r="39" spans="1:7" ht="15">
      <c r="A39" s="172">
        <v>44908</v>
      </c>
      <c r="B39" s="173">
        <v>21458797</v>
      </c>
      <c r="C39" s="174" t="s">
        <v>27</v>
      </c>
      <c r="D39" s="175">
        <v>42000</v>
      </c>
      <c r="G39" s="67"/>
    </row>
    <row r="40" spans="1:7" ht="15">
      <c r="A40" s="172">
        <v>44910</v>
      </c>
      <c r="B40" s="173">
        <v>521118648</v>
      </c>
      <c r="C40" s="174" t="s">
        <v>27</v>
      </c>
      <c r="D40" s="175">
        <v>5000</v>
      </c>
      <c r="G40" s="67"/>
    </row>
    <row r="41" spans="1:7" ht="15">
      <c r="A41" s="172">
        <v>44910</v>
      </c>
      <c r="B41" s="173">
        <v>521118643</v>
      </c>
      <c r="C41" s="174" t="s">
        <v>27</v>
      </c>
      <c r="D41" s="175">
        <v>5000</v>
      </c>
      <c r="G41" s="67"/>
    </row>
    <row r="42" spans="1:7" ht="15">
      <c r="A42" s="172">
        <v>44910</v>
      </c>
      <c r="B42" s="173">
        <v>521118646</v>
      </c>
      <c r="C42" s="174" t="s">
        <v>27</v>
      </c>
      <c r="D42" s="175">
        <v>10000</v>
      </c>
      <c r="G42" s="67"/>
    </row>
    <row r="43" spans="1:7" ht="15">
      <c r="A43" s="172">
        <v>44910</v>
      </c>
      <c r="B43" s="173">
        <v>521118647</v>
      </c>
      <c r="C43" s="174" t="s">
        <v>27</v>
      </c>
      <c r="D43" s="175">
        <v>357520</v>
      </c>
      <c r="G43" s="67"/>
    </row>
    <row r="44" spans="1:7" ht="15">
      <c r="A44" s="172">
        <v>44910</v>
      </c>
      <c r="B44" s="173">
        <v>21458763</v>
      </c>
      <c r="C44" s="174" t="s">
        <v>27</v>
      </c>
      <c r="D44" s="175">
        <v>5000000</v>
      </c>
      <c r="G44" s="67"/>
    </row>
    <row r="45" spans="1:7" ht="15">
      <c r="A45" s="172">
        <v>44910</v>
      </c>
      <c r="B45" s="173">
        <v>21458762</v>
      </c>
      <c r="C45" s="174" t="s">
        <v>27</v>
      </c>
      <c r="D45" s="175">
        <v>5000000</v>
      </c>
      <c r="G45" s="67"/>
    </row>
    <row r="46" spans="1:7" ht="15">
      <c r="A46" s="172">
        <v>44910</v>
      </c>
      <c r="B46" s="173">
        <v>21458720</v>
      </c>
      <c r="C46" s="174" t="s">
        <v>27</v>
      </c>
      <c r="D46" s="175">
        <v>20000000</v>
      </c>
      <c r="G46" s="67"/>
    </row>
    <row r="47" spans="1:7" ht="15">
      <c r="A47" s="172">
        <v>44911</v>
      </c>
      <c r="B47" s="173">
        <v>21458767</v>
      </c>
      <c r="C47" s="174" t="s">
        <v>27</v>
      </c>
      <c r="D47" s="175">
        <v>1500000</v>
      </c>
    </row>
    <row r="48" spans="1:7" ht="15">
      <c r="A48" s="172">
        <v>44911</v>
      </c>
      <c r="B48" s="173">
        <v>21458764</v>
      </c>
      <c r="C48" s="174" t="s">
        <v>27</v>
      </c>
      <c r="D48" s="175">
        <v>5000000</v>
      </c>
    </row>
    <row r="49" spans="1:4" ht="15">
      <c r="A49" s="172">
        <v>44914</v>
      </c>
      <c r="B49" s="176">
        <v>28992079310</v>
      </c>
      <c r="C49" s="174" t="s">
        <v>1382</v>
      </c>
      <c r="D49" s="175">
        <v>300000</v>
      </c>
    </row>
    <row r="50" spans="1:4" ht="15">
      <c r="A50" s="172">
        <v>44914</v>
      </c>
      <c r="B50" s="173">
        <v>21458761</v>
      </c>
      <c r="C50" s="174" t="s">
        <v>27</v>
      </c>
      <c r="D50" s="175">
        <v>3000000</v>
      </c>
    </row>
    <row r="51" spans="1:4" ht="15">
      <c r="A51" s="172">
        <v>44914</v>
      </c>
      <c r="B51" s="173">
        <v>21458765</v>
      </c>
      <c r="C51" s="174" t="s">
        <v>27</v>
      </c>
      <c r="D51" s="175">
        <v>5000000</v>
      </c>
    </row>
    <row r="52" spans="1:4" ht="15">
      <c r="A52" s="172">
        <v>44915</v>
      </c>
      <c r="B52" s="173">
        <v>521161087</v>
      </c>
      <c r="C52" s="174" t="s">
        <v>27</v>
      </c>
      <c r="D52" s="175">
        <v>5000</v>
      </c>
    </row>
    <row r="53" spans="1:4" ht="15">
      <c r="A53" s="172">
        <v>44915</v>
      </c>
      <c r="B53" s="173">
        <v>521161082</v>
      </c>
      <c r="C53" s="174" t="s">
        <v>27</v>
      </c>
      <c r="D53" s="175">
        <v>8300</v>
      </c>
    </row>
    <row r="54" spans="1:4" ht="15">
      <c r="A54" s="172">
        <v>44915</v>
      </c>
      <c r="B54" s="173">
        <v>521161086</v>
      </c>
      <c r="C54" s="174" t="s">
        <v>27</v>
      </c>
      <c r="D54" s="175">
        <v>13300</v>
      </c>
    </row>
    <row r="55" spans="1:4" ht="15">
      <c r="A55" s="172">
        <v>44915</v>
      </c>
      <c r="B55" s="173">
        <v>521161084</v>
      </c>
      <c r="C55" s="174" t="s">
        <v>27</v>
      </c>
      <c r="D55" s="175">
        <v>957830</v>
      </c>
    </row>
    <row r="56" spans="1:4" ht="15">
      <c r="A56" s="172">
        <v>44915</v>
      </c>
      <c r="B56" s="173">
        <v>21458798</v>
      </c>
      <c r="C56" s="174" t="s">
        <v>27</v>
      </c>
      <c r="D56" s="175">
        <v>306523.21999999997</v>
      </c>
    </row>
    <row r="57" spans="1:4" ht="15">
      <c r="A57" s="172">
        <v>44915</v>
      </c>
      <c r="B57" s="173">
        <v>21458766</v>
      </c>
      <c r="C57" s="174" t="s">
        <v>27</v>
      </c>
      <c r="D57" s="175">
        <v>5000000</v>
      </c>
    </row>
    <row r="58" spans="1:4" ht="15">
      <c r="A58" s="172">
        <v>44916</v>
      </c>
      <c r="B58" s="176">
        <v>531044899</v>
      </c>
      <c r="C58" s="174" t="s">
        <v>27</v>
      </c>
      <c r="D58" s="175">
        <v>800</v>
      </c>
    </row>
    <row r="59" spans="1:4" ht="15">
      <c r="A59" s="172">
        <v>44916</v>
      </c>
      <c r="B59" s="173">
        <v>531044900</v>
      </c>
      <c r="C59" s="174" t="s">
        <v>27</v>
      </c>
      <c r="D59" s="175">
        <v>26000</v>
      </c>
    </row>
    <row r="60" spans="1:4" ht="15">
      <c r="A60" s="172">
        <v>44916</v>
      </c>
      <c r="B60" s="173">
        <v>531044897</v>
      </c>
      <c r="C60" s="174" t="s">
        <v>27</v>
      </c>
      <c r="D60" s="175">
        <v>1504260</v>
      </c>
    </row>
    <row r="61" spans="1:4" ht="15">
      <c r="A61" s="172">
        <v>44916</v>
      </c>
      <c r="B61" s="173">
        <v>21458758</v>
      </c>
      <c r="C61" s="174" t="s">
        <v>27</v>
      </c>
      <c r="D61" s="175">
        <v>10000000</v>
      </c>
    </row>
    <row r="62" spans="1:4" ht="15">
      <c r="A62" s="172">
        <v>44918</v>
      </c>
      <c r="B62" s="176">
        <v>29059297192</v>
      </c>
      <c r="C62" s="174" t="s">
        <v>1382</v>
      </c>
      <c r="D62" s="175">
        <v>87300000</v>
      </c>
    </row>
    <row r="63" spans="1:4" ht="15">
      <c r="A63" s="172">
        <v>44918</v>
      </c>
      <c r="B63" s="176">
        <v>29050916900</v>
      </c>
      <c r="C63" s="174" t="s">
        <v>1382</v>
      </c>
      <c r="D63" s="175">
        <v>1500000</v>
      </c>
    </row>
    <row r="64" spans="1:4" ht="15">
      <c r="A64" s="172">
        <v>44918</v>
      </c>
      <c r="B64" s="173">
        <v>21458759</v>
      </c>
      <c r="C64" s="174" t="s">
        <v>27</v>
      </c>
      <c r="D64" s="175">
        <v>10000000</v>
      </c>
    </row>
    <row r="65" spans="1:7" ht="15">
      <c r="A65" s="172">
        <v>44921</v>
      </c>
      <c r="B65" s="176">
        <v>29080516839</v>
      </c>
      <c r="C65" s="174" t="s">
        <v>1382</v>
      </c>
      <c r="D65" s="175">
        <v>200000</v>
      </c>
    </row>
    <row r="66" spans="1:7" ht="15">
      <c r="A66" s="172">
        <v>44922</v>
      </c>
      <c r="B66" s="173">
        <v>530914797</v>
      </c>
      <c r="C66" s="174" t="s">
        <v>27</v>
      </c>
      <c r="D66" s="175">
        <v>841000</v>
      </c>
    </row>
    <row r="67" spans="1:7" ht="15">
      <c r="A67" s="172">
        <v>44922</v>
      </c>
      <c r="B67" s="173">
        <v>530914799</v>
      </c>
      <c r="C67" s="174" t="s">
        <v>27</v>
      </c>
      <c r="D67" s="175">
        <v>14877070</v>
      </c>
      <c r="F67" s="119"/>
      <c r="G67" s="67"/>
    </row>
    <row r="68" spans="1:7" ht="15">
      <c r="A68" s="172">
        <v>44922</v>
      </c>
      <c r="B68" s="173">
        <v>21458770</v>
      </c>
      <c r="C68" s="174" t="s">
        <v>27</v>
      </c>
      <c r="D68" s="175">
        <v>1504260</v>
      </c>
      <c r="F68" s="119"/>
      <c r="G68" s="67"/>
    </row>
    <row r="69" spans="1:7" ht="15">
      <c r="A69" s="172">
        <v>44923</v>
      </c>
      <c r="B69" s="173">
        <v>531040449</v>
      </c>
      <c r="C69" s="174" t="s">
        <v>27</v>
      </c>
      <c r="D69" s="175">
        <v>18253465</v>
      </c>
      <c r="F69" s="119"/>
      <c r="G69" s="67"/>
    </row>
    <row r="70" spans="1:7" ht="15">
      <c r="A70" s="172">
        <v>44923</v>
      </c>
      <c r="B70" s="173">
        <v>531040451</v>
      </c>
      <c r="C70" s="174" t="s">
        <v>27</v>
      </c>
      <c r="D70" s="175">
        <v>6212500</v>
      </c>
      <c r="F70" s="119"/>
      <c r="G70" s="67"/>
    </row>
    <row r="71" spans="1:7" ht="15">
      <c r="A71" s="172">
        <v>44923</v>
      </c>
      <c r="B71" s="176">
        <v>29102606726</v>
      </c>
      <c r="C71" s="174" t="s">
        <v>1382</v>
      </c>
      <c r="D71" s="175">
        <v>100000</v>
      </c>
      <c r="F71" s="119"/>
      <c r="G71" s="67"/>
    </row>
    <row r="72" spans="1:7" ht="15">
      <c r="A72" s="172">
        <v>44923</v>
      </c>
      <c r="B72" s="173">
        <v>21461096</v>
      </c>
      <c r="C72" s="174" t="s">
        <v>27</v>
      </c>
      <c r="D72" s="175">
        <v>2500000</v>
      </c>
      <c r="F72" s="119"/>
      <c r="G72" s="67"/>
    </row>
    <row r="73" spans="1:7" ht="15">
      <c r="A73" s="172">
        <v>44923</v>
      </c>
      <c r="B73" s="173">
        <v>21458769</v>
      </c>
      <c r="C73" s="174" t="s">
        <v>27</v>
      </c>
      <c r="D73" s="175">
        <v>3500000</v>
      </c>
      <c r="F73" s="119"/>
      <c r="G73" s="67"/>
    </row>
    <row r="74" spans="1:7" ht="15">
      <c r="A74" s="172">
        <v>44923</v>
      </c>
      <c r="B74" s="173">
        <v>21458801</v>
      </c>
      <c r="C74" s="174" t="s">
        <v>27</v>
      </c>
      <c r="D74" s="175">
        <v>10000000</v>
      </c>
      <c r="F74" s="119"/>
      <c r="G74" s="67"/>
    </row>
    <row r="75" spans="1:7" ht="15">
      <c r="A75" s="172">
        <v>44923</v>
      </c>
      <c r="B75" s="173">
        <v>21458800</v>
      </c>
      <c r="C75" s="174" t="s">
        <v>27</v>
      </c>
      <c r="D75" s="175">
        <v>10000000</v>
      </c>
      <c r="F75" s="119"/>
      <c r="G75" s="67"/>
    </row>
    <row r="76" spans="1:7" ht="15">
      <c r="A76" s="172">
        <v>44923</v>
      </c>
      <c r="B76" s="173">
        <v>21458721</v>
      </c>
      <c r="C76" s="174" t="s">
        <v>27</v>
      </c>
      <c r="D76" s="175">
        <v>20000000</v>
      </c>
      <c r="F76" s="119"/>
      <c r="G76" s="67"/>
    </row>
    <row r="77" spans="1:7" ht="15">
      <c r="A77" s="172">
        <v>44924</v>
      </c>
      <c r="B77" s="176">
        <v>521173407</v>
      </c>
      <c r="C77" s="181" t="s">
        <v>27</v>
      </c>
      <c r="D77" s="175">
        <v>800</v>
      </c>
      <c r="F77" s="119"/>
      <c r="G77" s="67"/>
    </row>
    <row r="78" spans="1:7" ht="15">
      <c r="A78" s="172">
        <v>44924</v>
      </c>
      <c r="B78" s="173">
        <v>521173411</v>
      </c>
      <c r="C78" s="174" t="s">
        <v>27</v>
      </c>
      <c r="D78" s="175">
        <v>5000</v>
      </c>
      <c r="F78" s="119"/>
      <c r="G78" s="67"/>
    </row>
    <row r="79" spans="1:7" ht="15">
      <c r="A79" s="172">
        <v>44924</v>
      </c>
      <c r="B79" s="173">
        <v>521173414</v>
      </c>
      <c r="C79" s="174" t="s">
        <v>27</v>
      </c>
      <c r="D79" s="175">
        <v>10000</v>
      </c>
      <c r="F79" s="119"/>
      <c r="G79" s="67"/>
    </row>
    <row r="80" spans="1:7" ht="15">
      <c r="A80" s="172">
        <v>44924</v>
      </c>
      <c r="B80" s="173">
        <v>521173412</v>
      </c>
      <c r="C80" s="174" t="s">
        <v>27</v>
      </c>
      <c r="D80" s="175">
        <v>15000</v>
      </c>
      <c r="F80" s="119"/>
      <c r="G80" s="67"/>
    </row>
    <row r="81" spans="1:7" ht="15">
      <c r="A81" s="172">
        <v>44924</v>
      </c>
      <c r="B81" s="173">
        <v>521173410</v>
      </c>
      <c r="C81" s="174" t="s">
        <v>27</v>
      </c>
      <c r="D81" s="175">
        <v>59585</v>
      </c>
      <c r="F81" s="119"/>
      <c r="G81" s="67"/>
    </row>
    <row r="82" spans="1:7" ht="15">
      <c r="A82" s="172">
        <v>44924</v>
      </c>
      <c r="B82" s="173">
        <v>521173409</v>
      </c>
      <c r="C82" s="174" t="s">
        <v>27</v>
      </c>
      <c r="D82" s="175">
        <v>362535</v>
      </c>
      <c r="F82" s="119"/>
      <c r="G82" s="67"/>
    </row>
    <row r="83" spans="1:7" ht="15">
      <c r="A83" s="172">
        <v>44924</v>
      </c>
      <c r="B83" s="173">
        <v>21461093</v>
      </c>
      <c r="C83" s="174" t="s">
        <v>27</v>
      </c>
      <c r="D83" s="175">
        <v>5000000</v>
      </c>
      <c r="F83" s="119"/>
      <c r="G83" s="67"/>
    </row>
    <row r="84" spans="1:7" ht="15">
      <c r="A84" s="172">
        <v>44925</v>
      </c>
      <c r="B84" s="173">
        <v>521171922</v>
      </c>
      <c r="C84" s="174" t="s">
        <v>27</v>
      </c>
      <c r="D84" s="175">
        <v>5000</v>
      </c>
      <c r="F84" s="119"/>
      <c r="G84" s="67"/>
    </row>
    <row r="85" spans="1:7" ht="15">
      <c r="A85" s="172">
        <v>44925</v>
      </c>
      <c r="B85" s="173">
        <v>521171923</v>
      </c>
      <c r="C85" s="174" t="s">
        <v>27</v>
      </c>
      <c r="D85" s="175">
        <v>5000</v>
      </c>
      <c r="F85" s="119"/>
      <c r="G85" s="67"/>
    </row>
    <row r="86" spans="1:7" ht="15">
      <c r="A86" s="172">
        <v>44925</v>
      </c>
      <c r="B86" s="173">
        <v>521171924</v>
      </c>
      <c r="C86" s="174" t="s">
        <v>27</v>
      </c>
      <c r="D86" s="175">
        <v>261205</v>
      </c>
      <c r="F86" s="119"/>
      <c r="G86" s="67"/>
    </row>
    <row r="87" spans="1:7" ht="15">
      <c r="A87" s="172">
        <v>44925</v>
      </c>
      <c r="B87" s="173">
        <v>521171920</v>
      </c>
      <c r="C87" s="174" t="s">
        <v>27</v>
      </c>
      <c r="D87" s="175">
        <v>4114170</v>
      </c>
      <c r="F87" s="119"/>
      <c r="G87" s="67"/>
    </row>
    <row r="88" spans="1:7" ht="15">
      <c r="A88" s="172">
        <v>44925</v>
      </c>
      <c r="B88" s="176">
        <v>29129595284</v>
      </c>
      <c r="C88" s="174" t="s">
        <v>1382</v>
      </c>
      <c r="D88" s="175">
        <v>100000</v>
      </c>
      <c r="F88" s="119"/>
      <c r="G88" s="67"/>
    </row>
    <row r="89" spans="1:7" ht="15">
      <c r="A89" s="172">
        <v>44925</v>
      </c>
      <c r="B89" s="173">
        <v>21458793</v>
      </c>
      <c r="C89" s="174" t="s">
        <v>27</v>
      </c>
      <c r="D89" s="175">
        <v>15000000</v>
      </c>
      <c r="F89" s="119"/>
      <c r="G89" s="67"/>
    </row>
    <row r="90" spans="1:7" ht="15">
      <c r="A90" s="172">
        <v>44925</v>
      </c>
      <c r="B90" s="173">
        <v>21458792</v>
      </c>
      <c r="C90" s="174" t="s">
        <v>27</v>
      </c>
      <c r="D90" s="175">
        <v>15000000</v>
      </c>
      <c r="F90" s="119"/>
      <c r="G90" s="67"/>
    </row>
    <row r="91" spans="1:7" ht="15">
      <c r="A91" s="172">
        <v>44925</v>
      </c>
      <c r="B91" s="173">
        <v>21458791</v>
      </c>
      <c r="C91" s="174" t="s">
        <v>27</v>
      </c>
      <c r="D91" s="175">
        <v>15000000</v>
      </c>
      <c r="F91" s="119"/>
      <c r="G91" s="67"/>
    </row>
    <row r="92" spans="1:7" ht="15">
      <c r="A92" s="169"/>
      <c r="B92" s="170"/>
      <c r="C92" s="171"/>
      <c r="D92" s="161"/>
      <c r="F92" s="119"/>
      <c r="G92" s="67"/>
    </row>
    <row r="93" spans="1:7">
      <c r="C93" s="114" t="s">
        <v>28</v>
      </c>
      <c r="D93" s="120">
        <f>SUM(D8:D92)</f>
        <v>459861377.88</v>
      </c>
    </row>
    <row r="94" spans="1:7">
      <c r="C94" s="114"/>
      <c r="D94" s="120"/>
    </row>
    <row r="95" spans="1:7">
      <c r="C95" s="114"/>
      <c r="D95" s="115"/>
    </row>
    <row r="96" spans="1:7" ht="15">
      <c r="C96" s="121" t="s">
        <v>88</v>
      </c>
      <c r="F96" s="71"/>
    </row>
    <row r="97" spans="1:9" ht="15">
      <c r="A97" s="67">
        <v>44897</v>
      </c>
      <c r="B97" s="66" t="s">
        <v>116</v>
      </c>
      <c r="C97" s="64" t="s">
        <v>33</v>
      </c>
      <c r="D97" s="113">
        <v>218959.79</v>
      </c>
      <c r="F97" s="71"/>
      <c r="H97" s="62"/>
      <c r="I97" s="62"/>
    </row>
    <row r="98" spans="1:9">
      <c r="C98" s="114" t="s">
        <v>28</v>
      </c>
      <c r="D98" s="115">
        <f>SUM(D97:D97)</f>
        <v>218959.79</v>
      </c>
      <c r="E98" s="136"/>
      <c r="F98" s="65"/>
      <c r="G98" s="62"/>
    </row>
    <row r="99" spans="1:9">
      <c r="C99" s="114"/>
      <c r="D99" s="115"/>
      <c r="F99" s="65"/>
    </row>
    <row r="100" spans="1:9">
      <c r="C100" s="114"/>
      <c r="D100" s="115"/>
      <c r="F100" s="65"/>
    </row>
    <row r="101" spans="1:9" ht="16.5" thickBot="1">
      <c r="A101" s="1"/>
      <c r="B101" s="72"/>
      <c r="C101" s="159" t="s">
        <v>34</v>
      </c>
      <c r="D101" s="124">
        <f>+D93+D98</f>
        <v>460080337.67000002</v>
      </c>
    </row>
    <row r="102" spans="1:9" ht="16.5" thickTop="1"/>
    <row r="103" spans="1:9">
      <c r="D103" s="125"/>
    </row>
    <row r="104" spans="1:9" ht="15">
      <c r="C104" s="126"/>
      <c r="D104" s="127"/>
    </row>
    <row r="107" spans="1:9">
      <c r="D107" s="125"/>
    </row>
    <row r="109" spans="1:9" ht="15">
      <c r="C109" s="1"/>
      <c r="D109" s="1"/>
    </row>
    <row r="111" spans="1:9">
      <c r="D111" s="125"/>
    </row>
    <row r="112" spans="1:9">
      <c r="D112" s="125"/>
    </row>
    <row r="113" spans="1:4" ht="15">
      <c r="A113" s="1"/>
      <c r="B113" s="72"/>
      <c r="C113" s="1"/>
      <c r="D113" s="1"/>
    </row>
    <row r="114" spans="1:4" ht="15">
      <c r="A114" s="1"/>
      <c r="B114" s="72"/>
      <c r="C114" s="1"/>
      <c r="D114" s="1"/>
    </row>
    <row r="115" spans="1:4" ht="15">
      <c r="A115" s="1"/>
      <c r="B115" s="72"/>
      <c r="C115" s="1"/>
      <c r="D115" s="1"/>
    </row>
    <row r="116" spans="1:4" ht="15">
      <c r="A116" s="1"/>
      <c r="B116" s="72"/>
      <c r="C116" s="1"/>
      <c r="D116" s="1"/>
    </row>
  </sheetData>
  <mergeCells count="6"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topLeftCell="A59" workbookViewId="0">
      <selection activeCell="A59" sqref="A1:IV65536"/>
    </sheetView>
  </sheetViews>
  <sheetFormatPr baseColWidth="10" defaultRowHeight="15.75"/>
  <cols>
    <col min="1" max="1" width="11.42578125" style="68" customWidth="1"/>
    <col min="2" max="2" width="19.28515625" style="68" customWidth="1"/>
    <col min="3" max="3" width="53" style="69" customWidth="1"/>
    <col min="4" max="4" width="17.42578125" style="70" customWidth="1"/>
    <col min="5" max="5" width="14" style="1" customWidth="1"/>
    <col min="6" max="6" width="12.7109375" style="62" bestFit="1" customWidth="1"/>
    <col min="7" max="16384" width="11.42578125" style="1"/>
  </cols>
  <sheetData>
    <row r="1" spans="1:7" ht="23.25">
      <c r="A1" s="208" t="s">
        <v>21</v>
      </c>
      <c r="B1" s="208"/>
      <c r="C1" s="208"/>
      <c r="D1" s="208"/>
    </row>
    <row r="2" spans="1:7" ht="20.25">
      <c r="A2" s="209" t="s">
        <v>87</v>
      </c>
      <c r="B2" s="209"/>
      <c r="C2" s="209"/>
      <c r="D2" s="209"/>
    </row>
    <row r="3" spans="1:7" ht="18">
      <c r="A3" s="210" t="s">
        <v>22</v>
      </c>
      <c r="B3" s="210"/>
      <c r="C3" s="210"/>
      <c r="D3" s="210"/>
    </row>
    <row r="4" spans="1:7">
      <c r="A4" s="213" t="s">
        <v>23</v>
      </c>
      <c r="B4" s="213"/>
      <c r="C4" s="213"/>
      <c r="D4" s="213"/>
    </row>
    <row r="5" spans="1:7" ht="15">
      <c r="A5" s="214" t="s">
        <v>1261</v>
      </c>
      <c r="B5" s="214"/>
      <c r="C5" s="214"/>
      <c r="D5" s="214"/>
    </row>
    <row r="6" spans="1:7" ht="15">
      <c r="A6" s="215"/>
      <c r="B6" s="215"/>
      <c r="C6" s="215"/>
      <c r="D6" s="215"/>
    </row>
    <row r="7" spans="1:7" ht="21" customHeight="1">
      <c r="A7" s="110" t="s">
        <v>2</v>
      </c>
      <c r="B7" s="110" t="s">
        <v>24</v>
      </c>
      <c r="C7" s="110" t="s">
        <v>25</v>
      </c>
      <c r="D7" s="111" t="s">
        <v>26</v>
      </c>
    </row>
    <row r="8" spans="1:7" ht="15">
      <c r="A8" s="67">
        <v>44924</v>
      </c>
      <c r="B8" s="144">
        <v>521173407</v>
      </c>
      <c r="C8" s="66" t="s">
        <v>27</v>
      </c>
      <c r="D8" s="65">
        <v>800</v>
      </c>
      <c r="G8" s="67"/>
    </row>
    <row r="9" spans="1:7" ht="15">
      <c r="A9" s="67">
        <v>44916</v>
      </c>
      <c r="B9" s="144">
        <v>531044899</v>
      </c>
      <c r="C9" s="64" t="s">
        <v>27</v>
      </c>
      <c r="D9" s="65">
        <v>800</v>
      </c>
      <c r="G9" s="67"/>
    </row>
    <row r="10" spans="1:7" ht="15">
      <c r="A10" s="67">
        <v>44904</v>
      </c>
      <c r="B10" s="112">
        <v>530914162</v>
      </c>
      <c r="C10" s="64" t="s">
        <v>27</v>
      </c>
      <c r="D10" s="65">
        <v>2400</v>
      </c>
      <c r="G10" s="67"/>
    </row>
    <row r="11" spans="1:7" ht="15">
      <c r="A11" s="67">
        <v>44903</v>
      </c>
      <c r="B11" s="112">
        <v>531010397</v>
      </c>
      <c r="C11" s="64" t="s">
        <v>27</v>
      </c>
      <c r="D11" s="65">
        <v>2500</v>
      </c>
      <c r="G11" s="67"/>
    </row>
    <row r="12" spans="1:7" ht="15">
      <c r="A12" s="67">
        <v>44925</v>
      </c>
      <c r="B12" s="112">
        <v>521171922</v>
      </c>
      <c r="C12" s="64" t="s">
        <v>27</v>
      </c>
      <c r="D12" s="65">
        <v>5000</v>
      </c>
      <c r="G12" s="67"/>
    </row>
    <row r="13" spans="1:7" ht="15">
      <c r="A13" s="67">
        <v>44925</v>
      </c>
      <c r="B13" s="112">
        <v>521171923</v>
      </c>
      <c r="C13" s="64" t="s">
        <v>27</v>
      </c>
      <c r="D13" s="65">
        <v>5000</v>
      </c>
      <c r="G13" s="67"/>
    </row>
    <row r="14" spans="1:7" ht="15">
      <c r="A14" s="67">
        <v>44924</v>
      </c>
      <c r="B14" s="112">
        <v>521173411</v>
      </c>
      <c r="C14" s="64" t="s">
        <v>27</v>
      </c>
      <c r="D14" s="65">
        <v>5000</v>
      </c>
      <c r="G14" s="67"/>
    </row>
    <row r="15" spans="1:7" ht="15">
      <c r="A15" s="67">
        <v>44915</v>
      </c>
      <c r="B15" s="112">
        <v>521161087</v>
      </c>
      <c r="C15" s="64" t="s">
        <v>27</v>
      </c>
      <c r="D15" s="65">
        <v>5000</v>
      </c>
      <c r="G15" s="67"/>
    </row>
    <row r="16" spans="1:7" ht="15">
      <c r="A16" s="67">
        <v>44910</v>
      </c>
      <c r="B16" s="112">
        <v>521118648</v>
      </c>
      <c r="C16" s="64" t="s">
        <v>27</v>
      </c>
      <c r="D16" s="65">
        <v>5000</v>
      </c>
      <c r="G16" s="67"/>
    </row>
    <row r="17" spans="1:7" ht="15">
      <c r="A17" s="67">
        <v>44910</v>
      </c>
      <c r="B17" s="112">
        <v>521118643</v>
      </c>
      <c r="C17" s="64" t="s">
        <v>27</v>
      </c>
      <c r="D17" s="65">
        <v>5000</v>
      </c>
      <c r="G17" s="67"/>
    </row>
    <row r="18" spans="1:7" ht="15">
      <c r="A18" s="67">
        <v>44903</v>
      </c>
      <c r="B18" s="112">
        <v>531010394</v>
      </c>
      <c r="C18" s="64" t="s">
        <v>27</v>
      </c>
      <c r="D18" s="65">
        <v>5700</v>
      </c>
      <c r="G18" s="67"/>
    </row>
    <row r="19" spans="1:7" ht="15">
      <c r="A19" s="67">
        <v>44915</v>
      </c>
      <c r="B19" s="112">
        <v>521161082</v>
      </c>
      <c r="C19" s="64" t="s">
        <v>27</v>
      </c>
      <c r="D19" s="65">
        <v>8300</v>
      </c>
      <c r="G19" s="67"/>
    </row>
    <row r="20" spans="1:7" ht="15">
      <c r="A20" s="67">
        <v>44908</v>
      </c>
      <c r="B20" s="112">
        <v>521116413</v>
      </c>
      <c r="C20" s="64" t="s">
        <v>27</v>
      </c>
      <c r="D20" s="65">
        <v>9100</v>
      </c>
      <c r="G20" s="67"/>
    </row>
    <row r="21" spans="1:7" ht="15">
      <c r="A21" s="67">
        <v>44924</v>
      </c>
      <c r="B21" s="112">
        <v>521173414</v>
      </c>
      <c r="C21" s="64" t="s">
        <v>27</v>
      </c>
      <c r="D21" s="65">
        <v>10000</v>
      </c>
      <c r="G21" s="67"/>
    </row>
    <row r="22" spans="1:7" ht="15">
      <c r="A22" s="67">
        <v>44910</v>
      </c>
      <c r="B22" s="112">
        <v>521118646</v>
      </c>
      <c r="C22" s="64" t="s">
        <v>27</v>
      </c>
      <c r="D22" s="65">
        <v>10000</v>
      </c>
      <c r="G22" s="67"/>
    </row>
    <row r="23" spans="1:7" ht="15">
      <c r="A23" s="67">
        <v>44903</v>
      </c>
      <c r="B23" s="112">
        <v>531010391</v>
      </c>
      <c r="C23" s="64" t="s">
        <v>27</v>
      </c>
      <c r="D23" s="65">
        <v>10000</v>
      </c>
      <c r="G23" s="67"/>
    </row>
    <row r="24" spans="1:7" ht="15">
      <c r="A24" s="67">
        <v>44903</v>
      </c>
      <c r="B24" s="112">
        <v>531010392</v>
      </c>
      <c r="C24" s="64" t="s">
        <v>27</v>
      </c>
      <c r="D24" s="65">
        <v>11590</v>
      </c>
      <c r="G24" s="67"/>
    </row>
    <row r="25" spans="1:7" ht="15">
      <c r="A25" s="67">
        <v>44903</v>
      </c>
      <c r="B25" s="112">
        <v>531010393</v>
      </c>
      <c r="C25" s="64" t="s">
        <v>27</v>
      </c>
      <c r="D25" s="65">
        <v>12400</v>
      </c>
      <c r="G25" s="67"/>
    </row>
    <row r="26" spans="1:7" ht="15">
      <c r="A26" s="67">
        <v>44915</v>
      </c>
      <c r="B26" s="112">
        <v>521161086</v>
      </c>
      <c r="C26" s="64" t="s">
        <v>27</v>
      </c>
      <c r="D26" s="65">
        <v>13300</v>
      </c>
      <c r="G26" s="67"/>
    </row>
    <row r="27" spans="1:7" ht="15">
      <c r="A27" s="67">
        <v>44924</v>
      </c>
      <c r="B27" s="112">
        <v>521173412</v>
      </c>
      <c r="C27" s="64" t="s">
        <v>27</v>
      </c>
      <c r="D27" s="65">
        <v>15000</v>
      </c>
      <c r="G27" s="67"/>
    </row>
    <row r="28" spans="1:7" ht="15">
      <c r="A28" s="67">
        <v>44904</v>
      </c>
      <c r="B28" s="112">
        <v>530914164</v>
      </c>
      <c r="C28" s="64" t="s">
        <v>27</v>
      </c>
      <c r="D28" s="65">
        <v>19500</v>
      </c>
      <c r="G28" s="67"/>
    </row>
    <row r="29" spans="1:7" ht="15">
      <c r="A29" s="67">
        <v>44916</v>
      </c>
      <c r="B29" s="112">
        <v>531044900</v>
      </c>
      <c r="C29" s="64" t="s">
        <v>27</v>
      </c>
      <c r="D29" s="65">
        <v>26000</v>
      </c>
      <c r="G29" s="67"/>
    </row>
    <row r="30" spans="1:7" ht="15">
      <c r="A30" s="67">
        <v>44903</v>
      </c>
      <c r="B30" s="112">
        <v>531010395</v>
      </c>
      <c r="C30" s="64" t="s">
        <v>27</v>
      </c>
      <c r="D30" s="65">
        <v>27500</v>
      </c>
      <c r="G30" s="67"/>
    </row>
    <row r="31" spans="1:7" ht="15">
      <c r="A31" s="67">
        <v>44916</v>
      </c>
      <c r="B31" s="112">
        <v>531044897</v>
      </c>
      <c r="C31" s="64" t="s">
        <v>27</v>
      </c>
      <c r="D31" s="65">
        <v>1504260</v>
      </c>
      <c r="G31" s="67"/>
    </row>
    <row r="32" spans="1:7" ht="15">
      <c r="A32" s="67">
        <v>44897</v>
      </c>
      <c r="B32" s="112">
        <v>530866739</v>
      </c>
      <c r="C32" s="64" t="s">
        <v>27</v>
      </c>
      <c r="D32" s="65">
        <v>48800</v>
      </c>
      <c r="G32" s="67"/>
    </row>
    <row r="33" spans="1:7" ht="15">
      <c r="A33" s="67">
        <v>44924</v>
      </c>
      <c r="B33" s="112">
        <v>521173410</v>
      </c>
      <c r="C33" s="64" t="s">
        <v>27</v>
      </c>
      <c r="D33" s="65">
        <v>59585</v>
      </c>
      <c r="G33" s="67"/>
    </row>
    <row r="34" spans="1:7" ht="15">
      <c r="A34" s="67">
        <v>44904</v>
      </c>
      <c r="B34" s="112">
        <v>530914161</v>
      </c>
      <c r="C34" s="64" t="s">
        <v>27</v>
      </c>
      <c r="D34" s="65">
        <v>250755</v>
      </c>
      <c r="G34" s="67"/>
    </row>
    <row r="35" spans="1:7" ht="15">
      <c r="A35" s="67">
        <v>44925</v>
      </c>
      <c r="B35" s="112">
        <v>521171924</v>
      </c>
      <c r="C35" s="64" t="s">
        <v>27</v>
      </c>
      <c r="D35" s="65">
        <v>261205</v>
      </c>
      <c r="G35" s="67"/>
    </row>
    <row r="36" spans="1:7" ht="15">
      <c r="A36" s="67">
        <v>44908</v>
      </c>
      <c r="B36" s="112">
        <v>521116411</v>
      </c>
      <c r="C36" s="64" t="s">
        <v>27</v>
      </c>
      <c r="D36" s="65">
        <v>339420</v>
      </c>
      <c r="G36" s="67"/>
    </row>
    <row r="37" spans="1:7" ht="15">
      <c r="A37" s="67">
        <v>44910</v>
      </c>
      <c r="B37" s="112">
        <v>521118647</v>
      </c>
      <c r="C37" s="64" t="s">
        <v>27</v>
      </c>
      <c r="D37" s="65">
        <v>357520</v>
      </c>
      <c r="G37" s="67"/>
    </row>
    <row r="38" spans="1:7" ht="15">
      <c r="A38" s="67">
        <v>44924</v>
      </c>
      <c r="B38" s="112">
        <v>521173409</v>
      </c>
      <c r="C38" s="64" t="s">
        <v>27</v>
      </c>
      <c r="D38" s="65">
        <v>362535</v>
      </c>
      <c r="G38" s="67"/>
    </row>
    <row r="39" spans="1:7" ht="15">
      <c r="A39" s="67">
        <v>44903</v>
      </c>
      <c r="B39" s="112">
        <v>531010396</v>
      </c>
      <c r="C39" s="64" t="s">
        <v>27</v>
      </c>
      <c r="D39" s="65">
        <v>426120</v>
      </c>
      <c r="G39" s="67"/>
    </row>
    <row r="40" spans="1:7" ht="15">
      <c r="A40" s="67">
        <v>44903</v>
      </c>
      <c r="B40" s="112">
        <v>531010389</v>
      </c>
      <c r="C40" s="64" t="s">
        <v>27</v>
      </c>
      <c r="D40" s="65">
        <v>525910</v>
      </c>
      <c r="G40" s="67"/>
    </row>
    <row r="41" spans="1:7" ht="15">
      <c r="A41" s="67">
        <v>44922</v>
      </c>
      <c r="B41" s="112">
        <v>530914797</v>
      </c>
      <c r="C41" s="64" t="s">
        <v>27</v>
      </c>
      <c r="D41" s="65">
        <v>841000</v>
      </c>
      <c r="G41" s="67"/>
    </row>
    <row r="42" spans="1:7" ht="15">
      <c r="A42" s="67">
        <v>44915</v>
      </c>
      <c r="B42" s="112">
        <v>521161084</v>
      </c>
      <c r="C42" s="64" t="s">
        <v>27</v>
      </c>
      <c r="D42" s="65">
        <v>957830</v>
      </c>
      <c r="G42" s="67"/>
    </row>
    <row r="43" spans="1:7" ht="15">
      <c r="A43" s="67">
        <v>44925</v>
      </c>
      <c r="B43" s="112">
        <v>521171920</v>
      </c>
      <c r="C43" s="64" t="s">
        <v>27</v>
      </c>
      <c r="D43" s="65">
        <v>4114170</v>
      </c>
      <c r="G43" s="67"/>
    </row>
    <row r="44" spans="1:7" ht="15">
      <c r="A44" s="67">
        <v>44923</v>
      </c>
      <c r="B44" s="112">
        <v>531040449</v>
      </c>
      <c r="C44" s="64" t="s">
        <v>27</v>
      </c>
      <c r="D44" s="65">
        <v>18253465</v>
      </c>
      <c r="G44" s="67"/>
    </row>
    <row r="45" spans="1:7" ht="15">
      <c r="A45" s="67">
        <v>44923</v>
      </c>
      <c r="B45" s="112">
        <v>531040451</v>
      </c>
      <c r="C45" s="64" t="s">
        <v>27</v>
      </c>
      <c r="D45" s="65">
        <v>6212500</v>
      </c>
      <c r="G45" s="67"/>
    </row>
    <row r="46" spans="1:7" ht="15">
      <c r="A46" s="67">
        <v>44922</v>
      </c>
      <c r="B46" s="112">
        <v>530914799</v>
      </c>
      <c r="C46" s="64" t="s">
        <v>27</v>
      </c>
      <c r="D46" s="113">
        <v>14877070</v>
      </c>
      <c r="G46" s="67"/>
    </row>
    <row r="47" spans="1:7">
      <c r="C47" s="114" t="s">
        <v>28</v>
      </c>
      <c r="D47" s="115">
        <f>SUM(D8:D46)</f>
        <v>49607035</v>
      </c>
    </row>
    <row r="50" spans="1:4">
      <c r="C50" s="116" t="s">
        <v>29</v>
      </c>
    </row>
    <row r="51" spans="1:4" ht="15">
      <c r="A51" s="67">
        <v>44897</v>
      </c>
      <c r="B51" s="144">
        <v>28786962314</v>
      </c>
      <c r="C51" s="64" t="s">
        <v>1382</v>
      </c>
      <c r="D51" s="65">
        <v>2000000</v>
      </c>
    </row>
    <row r="52" spans="1:4" ht="15">
      <c r="A52" s="67">
        <v>44900</v>
      </c>
      <c r="B52" s="144">
        <v>28811002588</v>
      </c>
      <c r="C52" s="64" t="s">
        <v>1382</v>
      </c>
      <c r="D52" s="65">
        <v>1300000</v>
      </c>
    </row>
    <row r="53" spans="1:4" ht="15">
      <c r="A53" s="67">
        <v>44903</v>
      </c>
      <c r="B53" s="144">
        <v>28862693067</v>
      </c>
      <c r="C53" s="64" t="s">
        <v>1382</v>
      </c>
      <c r="D53" s="65">
        <v>80000</v>
      </c>
    </row>
    <row r="54" spans="1:4" ht="15">
      <c r="A54" s="67">
        <v>44904</v>
      </c>
      <c r="B54" s="144">
        <v>28875664639</v>
      </c>
      <c r="C54" s="64" t="s">
        <v>1382</v>
      </c>
      <c r="D54" s="65">
        <v>350000</v>
      </c>
    </row>
    <row r="55" spans="1:4" ht="15">
      <c r="A55" s="67">
        <v>44907</v>
      </c>
      <c r="B55" s="144">
        <v>28906805644</v>
      </c>
      <c r="C55" s="64" t="s">
        <v>1382</v>
      </c>
      <c r="D55" s="65">
        <v>230000</v>
      </c>
    </row>
    <row r="56" spans="1:4" ht="15">
      <c r="A56" s="67">
        <v>44908</v>
      </c>
      <c r="B56" s="144">
        <v>28922598104</v>
      </c>
      <c r="C56" s="64" t="s">
        <v>1382</v>
      </c>
      <c r="D56" s="65">
        <v>26300000</v>
      </c>
    </row>
    <row r="57" spans="1:4" ht="15">
      <c r="A57" s="67">
        <v>44914</v>
      </c>
      <c r="B57" s="144">
        <v>28992079310</v>
      </c>
      <c r="C57" s="64" t="s">
        <v>1382</v>
      </c>
      <c r="D57" s="65">
        <v>300000</v>
      </c>
    </row>
    <row r="58" spans="1:4" ht="15">
      <c r="A58" s="67">
        <v>44918</v>
      </c>
      <c r="B58" s="144">
        <v>29059297192</v>
      </c>
      <c r="C58" s="64" t="s">
        <v>1382</v>
      </c>
      <c r="D58" s="65">
        <v>87300000</v>
      </c>
    </row>
    <row r="59" spans="1:4" ht="15">
      <c r="A59" s="67">
        <v>44918</v>
      </c>
      <c r="B59" s="144">
        <v>29050916900</v>
      </c>
      <c r="C59" s="64" t="s">
        <v>1382</v>
      </c>
      <c r="D59" s="65">
        <v>1500000</v>
      </c>
    </row>
    <row r="60" spans="1:4" ht="15">
      <c r="A60" s="67">
        <v>44921</v>
      </c>
      <c r="B60" s="144">
        <v>29080516839</v>
      </c>
      <c r="C60" s="64" t="s">
        <v>1382</v>
      </c>
      <c r="D60" s="65">
        <v>200000</v>
      </c>
    </row>
    <row r="61" spans="1:4" ht="15">
      <c r="A61" s="67">
        <v>44923</v>
      </c>
      <c r="B61" s="144">
        <v>29102606726</v>
      </c>
      <c r="C61" s="64" t="s">
        <v>1382</v>
      </c>
      <c r="D61" s="65">
        <v>100000</v>
      </c>
    </row>
    <row r="62" spans="1:4" ht="15">
      <c r="A62" s="67">
        <v>44925</v>
      </c>
      <c r="B62" s="144">
        <v>29129595284</v>
      </c>
      <c r="C62" s="64" t="s">
        <v>1382</v>
      </c>
      <c r="D62" s="65">
        <v>100000</v>
      </c>
    </row>
    <row r="63" spans="1:4">
      <c r="A63" s="1"/>
      <c r="B63" s="72"/>
      <c r="C63" s="114" t="s">
        <v>28</v>
      </c>
      <c r="D63" s="117">
        <f>SUM(D51:D62)</f>
        <v>119760000</v>
      </c>
    </row>
    <row r="64" spans="1:4">
      <c r="A64" s="1"/>
      <c r="B64" s="72"/>
      <c r="C64" s="114"/>
      <c r="D64" s="115"/>
    </row>
    <row r="65" spans="1:7">
      <c r="C65" s="114"/>
      <c r="D65" s="115"/>
    </row>
    <row r="66" spans="1:7">
      <c r="C66" s="118" t="s">
        <v>31</v>
      </c>
      <c r="D66" s="115"/>
    </row>
    <row r="67" spans="1:7" ht="15">
      <c r="A67" s="67">
        <v>44911</v>
      </c>
      <c r="B67" s="112">
        <v>21458767</v>
      </c>
      <c r="C67" s="64" t="s">
        <v>27</v>
      </c>
      <c r="D67" s="65">
        <v>1500000</v>
      </c>
      <c r="F67" s="119"/>
      <c r="G67" s="67"/>
    </row>
    <row r="68" spans="1:7" ht="15">
      <c r="A68" s="67">
        <v>44922</v>
      </c>
      <c r="B68" s="112">
        <v>21458770</v>
      </c>
      <c r="C68" s="64" t="s">
        <v>27</v>
      </c>
      <c r="D68" s="65">
        <v>1504260</v>
      </c>
      <c r="F68" s="119"/>
      <c r="G68" s="67"/>
    </row>
    <row r="69" spans="1:7" ht="15">
      <c r="A69" s="67">
        <v>44923</v>
      </c>
      <c r="B69" s="112">
        <v>21461096</v>
      </c>
      <c r="C69" s="64" t="s">
        <v>27</v>
      </c>
      <c r="D69" s="65">
        <v>2500000</v>
      </c>
      <c r="F69" s="119"/>
      <c r="G69" s="67"/>
    </row>
    <row r="70" spans="1:7" ht="15">
      <c r="A70" s="67">
        <v>44914</v>
      </c>
      <c r="B70" s="112">
        <v>21458761</v>
      </c>
      <c r="C70" s="64" t="s">
        <v>27</v>
      </c>
      <c r="D70" s="65">
        <v>3000000</v>
      </c>
      <c r="F70" s="119"/>
      <c r="G70" s="67"/>
    </row>
    <row r="71" spans="1:7" ht="15">
      <c r="A71" s="67">
        <v>44923</v>
      </c>
      <c r="B71" s="112">
        <v>21458769</v>
      </c>
      <c r="C71" s="64" t="s">
        <v>27</v>
      </c>
      <c r="D71" s="65">
        <v>3500000</v>
      </c>
      <c r="F71" s="119"/>
      <c r="G71" s="67"/>
    </row>
    <row r="72" spans="1:7" ht="15">
      <c r="A72" s="67">
        <v>44915</v>
      </c>
      <c r="B72" s="112">
        <v>21458798</v>
      </c>
      <c r="C72" s="64" t="s">
        <v>27</v>
      </c>
      <c r="D72" s="65">
        <v>306523.21999999997</v>
      </c>
      <c r="F72" s="119"/>
      <c r="G72" s="67"/>
    </row>
    <row r="73" spans="1:7" ht="15">
      <c r="A73" s="67">
        <v>44924</v>
      </c>
      <c r="B73" s="112">
        <v>21461093</v>
      </c>
      <c r="C73" s="64" t="s">
        <v>27</v>
      </c>
      <c r="D73" s="65">
        <v>5000000</v>
      </c>
      <c r="F73" s="119"/>
      <c r="G73" s="67"/>
    </row>
    <row r="74" spans="1:7" ht="15">
      <c r="A74" s="67">
        <v>44915</v>
      </c>
      <c r="B74" s="112">
        <v>21458766</v>
      </c>
      <c r="C74" s="64" t="s">
        <v>27</v>
      </c>
      <c r="D74" s="65">
        <v>5000000</v>
      </c>
      <c r="F74" s="119"/>
      <c r="G74" s="67"/>
    </row>
    <row r="75" spans="1:7" ht="15">
      <c r="A75" s="67">
        <v>44914</v>
      </c>
      <c r="B75" s="112">
        <v>21458765</v>
      </c>
      <c r="C75" s="64" t="s">
        <v>27</v>
      </c>
      <c r="D75" s="65">
        <v>5000000</v>
      </c>
      <c r="F75" s="119"/>
      <c r="G75" s="67"/>
    </row>
    <row r="76" spans="1:7" ht="15">
      <c r="A76" s="67">
        <v>44911</v>
      </c>
      <c r="B76" s="112">
        <v>21458764</v>
      </c>
      <c r="C76" s="64" t="s">
        <v>27</v>
      </c>
      <c r="D76" s="65">
        <v>5000000</v>
      </c>
      <c r="F76" s="119"/>
      <c r="G76" s="67"/>
    </row>
    <row r="77" spans="1:7" ht="15">
      <c r="A77" s="67">
        <v>44910</v>
      </c>
      <c r="B77" s="112">
        <v>21458763</v>
      </c>
      <c r="C77" s="64" t="s">
        <v>27</v>
      </c>
      <c r="D77" s="65">
        <v>5000000</v>
      </c>
      <c r="F77" s="119"/>
      <c r="G77" s="67"/>
    </row>
    <row r="78" spans="1:7" ht="15">
      <c r="A78" s="67">
        <v>44910</v>
      </c>
      <c r="B78" s="112">
        <v>21458762</v>
      </c>
      <c r="C78" s="64" t="s">
        <v>27</v>
      </c>
      <c r="D78" s="65">
        <v>5000000</v>
      </c>
      <c r="F78" s="119"/>
      <c r="G78" s="67"/>
    </row>
    <row r="79" spans="1:7" ht="15">
      <c r="A79" s="67">
        <v>44897</v>
      </c>
      <c r="B79" s="112">
        <v>21458782</v>
      </c>
      <c r="C79" s="64" t="s">
        <v>27</v>
      </c>
      <c r="D79" s="65">
        <v>5000000</v>
      </c>
      <c r="F79" s="119"/>
      <c r="G79" s="67"/>
    </row>
    <row r="80" spans="1:7" ht="15">
      <c r="A80" s="67">
        <v>44923</v>
      </c>
      <c r="B80" s="112">
        <v>21458801</v>
      </c>
      <c r="C80" s="64" t="s">
        <v>27</v>
      </c>
      <c r="D80" s="65">
        <v>10000000</v>
      </c>
      <c r="F80" s="119"/>
      <c r="G80" s="67"/>
    </row>
    <row r="81" spans="1:7" ht="15">
      <c r="A81" s="67">
        <v>44923</v>
      </c>
      <c r="B81" s="112">
        <v>21458800</v>
      </c>
      <c r="C81" s="64" t="s">
        <v>27</v>
      </c>
      <c r="D81" s="65">
        <v>10000000</v>
      </c>
      <c r="F81" s="119"/>
      <c r="G81" s="67"/>
    </row>
    <row r="82" spans="1:7" ht="15">
      <c r="A82" s="67">
        <v>44918</v>
      </c>
      <c r="B82" s="112">
        <v>21458759</v>
      </c>
      <c r="C82" s="64" t="s">
        <v>27</v>
      </c>
      <c r="D82" s="65">
        <v>10000000</v>
      </c>
      <c r="F82" s="119"/>
      <c r="G82" s="67"/>
    </row>
    <row r="83" spans="1:7" ht="15">
      <c r="A83" s="67">
        <v>44916</v>
      </c>
      <c r="B83" s="112">
        <v>21458758</v>
      </c>
      <c r="C83" s="64" t="s">
        <v>27</v>
      </c>
      <c r="D83" s="65">
        <v>10000000</v>
      </c>
      <c r="F83" s="119"/>
      <c r="G83" s="67"/>
    </row>
    <row r="84" spans="1:7" ht="15">
      <c r="A84" s="67">
        <v>44908</v>
      </c>
      <c r="B84" s="112">
        <v>21458757</v>
      </c>
      <c r="C84" s="64" t="s">
        <v>27</v>
      </c>
      <c r="D84" s="65">
        <v>10000000</v>
      </c>
      <c r="F84" s="119"/>
      <c r="G84" s="67"/>
    </row>
    <row r="85" spans="1:7" ht="15">
      <c r="A85" s="67">
        <v>44904</v>
      </c>
      <c r="B85" s="112">
        <v>21458756</v>
      </c>
      <c r="C85" s="64" t="s">
        <v>27</v>
      </c>
      <c r="D85" s="65">
        <v>10000000</v>
      </c>
      <c r="F85" s="119"/>
      <c r="G85" s="67"/>
    </row>
    <row r="86" spans="1:7" ht="15">
      <c r="A86" s="67">
        <v>44903</v>
      </c>
      <c r="B86" s="112">
        <v>21458755</v>
      </c>
      <c r="C86" s="64" t="s">
        <v>27</v>
      </c>
      <c r="D86" s="65">
        <v>10000000</v>
      </c>
      <c r="F86" s="119"/>
      <c r="G86" s="67"/>
    </row>
    <row r="87" spans="1:7" ht="15">
      <c r="A87" s="67">
        <v>44897</v>
      </c>
      <c r="B87" s="112">
        <v>21458754</v>
      </c>
      <c r="C87" s="64" t="s">
        <v>27</v>
      </c>
      <c r="D87" s="65">
        <v>10000000</v>
      </c>
      <c r="F87" s="119"/>
      <c r="G87" s="67"/>
    </row>
    <row r="88" spans="1:7" ht="15">
      <c r="A88" s="67">
        <v>44896</v>
      </c>
      <c r="B88" s="112">
        <v>21458753</v>
      </c>
      <c r="C88" s="64" t="s">
        <v>27</v>
      </c>
      <c r="D88" s="65">
        <v>10000000</v>
      </c>
      <c r="F88" s="119"/>
      <c r="G88" s="67"/>
    </row>
    <row r="89" spans="1:7" ht="15">
      <c r="A89" s="67">
        <v>44900</v>
      </c>
      <c r="B89" s="112">
        <v>21458795</v>
      </c>
      <c r="C89" s="64" t="s">
        <v>27</v>
      </c>
      <c r="D89" s="65">
        <v>13085059.66</v>
      </c>
      <c r="F89" s="119"/>
      <c r="G89" s="67"/>
    </row>
    <row r="90" spans="1:7" ht="15">
      <c r="A90" s="67">
        <v>44925</v>
      </c>
      <c r="B90" s="112">
        <v>21458793</v>
      </c>
      <c r="C90" s="64" t="s">
        <v>27</v>
      </c>
      <c r="D90" s="65">
        <v>15000000</v>
      </c>
      <c r="F90" s="119"/>
      <c r="G90" s="67"/>
    </row>
    <row r="91" spans="1:7" ht="15">
      <c r="A91" s="67">
        <v>44925</v>
      </c>
      <c r="B91" s="112">
        <v>21458792</v>
      </c>
      <c r="C91" s="64" t="s">
        <v>27</v>
      </c>
      <c r="D91" s="65">
        <v>15000000</v>
      </c>
      <c r="F91" s="119"/>
      <c r="G91" s="67"/>
    </row>
    <row r="92" spans="1:7" ht="15">
      <c r="A92" s="67">
        <v>44925</v>
      </c>
      <c r="B92" s="112">
        <v>21458791</v>
      </c>
      <c r="C92" s="64" t="s">
        <v>27</v>
      </c>
      <c r="D92" s="65">
        <v>15000000</v>
      </c>
      <c r="F92" s="119"/>
      <c r="G92" s="67"/>
    </row>
    <row r="93" spans="1:7" ht="15">
      <c r="A93" s="67">
        <v>44903</v>
      </c>
      <c r="B93" s="112">
        <v>21458794</v>
      </c>
      <c r="C93" s="64" t="s">
        <v>27</v>
      </c>
      <c r="D93" s="65">
        <v>15000000</v>
      </c>
      <c r="F93" s="119"/>
      <c r="G93" s="67"/>
    </row>
    <row r="94" spans="1:7" ht="15">
      <c r="A94" s="67">
        <v>44923</v>
      </c>
      <c r="B94" s="112">
        <v>21458721</v>
      </c>
      <c r="C94" s="64" t="s">
        <v>27</v>
      </c>
      <c r="D94" s="65">
        <v>20000000</v>
      </c>
      <c r="F94" s="119"/>
      <c r="G94" s="67"/>
    </row>
    <row r="95" spans="1:7" ht="15">
      <c r="A95" s="67">
        <v>44910</v>
      </c>
      <c r="B95" s="112">
        <v>21458720</v>
      </c>
      <c r="C95" s="64" t="s">
        <v>27</v>
      </c>
      <c r="D95" s="65">
        <v>20000000</v>
      </c>
      <c r="F95" s="119"/>
      <c r="G95" s="67"/>
    </row>
    <row r="96" spans="1:7" ht="15">
      <c r="A96" s="67">
        <v>44900</v>
      </c>
      <c r="B96" s="112">
        <v>21458719</v>
      </c>
      <c r="C96" s="64" t="s">
        <v>27</v>
      </c>
      <c r="D96" s="65">
        <v>20000000</v>
      </c>
      <c r="F96" s="119"/>
      <c r="G96" s="67"/>
    </row>
    <row r="97" spans="1:9" ht="15">
      <c r="A97" s="67">
        <v>44897</v>
      </c>
      <c r="B97" s="112">
        <v>21458718</v>
      </c>
      <c r="C97" s="64" t="s">
        <v>27</v>
      </c>
      <c r="D97" s="65">
        <v>20000000</v>
      </c>
      <c r="F97" s="119"/>
      <c r="G97" s="67"/>
    </row>
    <row r="98" spans="1:9" ht="15">
      <c r="A98" s="67">
        <v>44908</v>
      </c>
      <c r="B98" s="112">
        <v>21458797</v>
      </c>
      <c r="C98" s="64" t="s">
        <v>27</v>
      </c>
      <c r="D98" s="65">
        <v>42000</v>
      </c>
      <c r="F98" s="119"/>
      <c r="G98" s="67"/>
    </row>
    <row r="99" spans="1:9" ht="15">
      <c r="A99" s="67">
        <v>44904</v>
      </c>
      <c r="B99" s="112">
        <v>21458796</v>
      </c>
      <c r="C99" s="64" t="s">
        <v>27</v>
      </c>
      <c r="D99" s="113">
        <v>56500</v>
      </c>
      <c r="F99" s="119"/>
      <c r="G99" s="67"/>
    </row>
    <row r="100" spans="1:9">
      <c r="C100" s="114" t="s">
        <v>28</v>
      </c>
      <c r="D100" s="120">
        <f>SUM(D67:D99)</f>
        <v>290494342.88</v>
      </c>
    </row>
    <row r="101" spans="1:9">
      <c r="C101" s="114"/>
      <c r="D101" s="120"/>
    </row>
    <row r="102" spans="1:9">
      <c r="C102" s="114"/>
      <c r="D102" s="115"/>
    </row>
    <row r="103" spans="1:9" ht="15">
      <c r="C103" s="121" t="s">
        <v>88</v>
      </c>
      <c r="F103" s="71"/>
    </row>
    <row r="104" spans="1:9" ht="15">
      <c r="A104" s="67">
        <v>44897</v>
      </c>
      <c r="B104" s="66" t="s">
        <v>116</v>
      </c>
      <c r="C104" s="64" t="s">
        <v>33</v>
      </c>
      <c r="D104" s="113">
        <v>218959.79</v>
      </c>
      <c r="F104" s="71"/>
      <c r="H104" s="62"/>
      <c r="I104" s="62"/>
    </row>
    <row r="105" spans="1:9">
      <c r="C105" s="114" t="s">
        <v>28</v>
      </c>
      <c r="D105" s="115">
        <f>SUM(D104:D104)</f>
        <v>218959.79</v>
      </c>
      <c r="E105" s="136"/>
      <c r="F105" s="65"/>
      <c r="G105" s="62"/>
    </row>
    <row r="106" spans="1:9">
      <c r="C106" s="114"/>
      <c r="D106" s="115"/>
      <c r="F106" s="65"/>
    </row>
    <row r="107" spans="1:9">
      <c r="C107" s="114"/>
      <c r="D107" s="115"/>
      <c r="F107" s="65"/>
    </row>
    <row r="108" spans="1:9" ht="16.5" thickBot="1">
      <c r="A108" s="1"/>
      <c r="B108" s="72"/>
      <c r="C108" s="159" t="s">
        <v>34</v>
      </c>
      <c r="D108" s="124">
        <f>+D47+D63+D100+D105</f>
        <v>460080337.67000002</v>
      </c>
    </row>
    <row r="109" spans="1:9" ht="16.5" thickTop="1"/>
    <row r="110" spans="1:9">
      <c r="D110" s="125"/>
    </row>
    <row r="111" spans="1:9" ht="15">
      <c r="C111" s="126"/>
      <c r="D111" s="127"/>
    </row>
    <row r="114" spans="1:4">
      <c r="D114" s="125"/>
    </row>
    <row r="116" spans="1:4" ht="15">
      <c r="C116" s="1"/>
      <c r="D116" s="1"/>
    </row>
    <row r="118" spans="1:4">
      <c r="D118" s="125"/>
    </row>
    <row r="119" spans="1:4">
      <c r="D119" s="125"/>
    </row>
    <row r="120" spans="1:4" ht="15">
      <c r="A120" s="1"/>
      <c r="B120" s="72"/>
      <c r="C120" s="1"/>
      <c r="D120" s="1"/>
    </row>
    <row r="121" spans="1:4" ht="15">
      <c r="A121" s="1"/>
      <c r="B121" s="72"/>
      <c r="C121" s="1"/>
      <c r="D121" s="1"/>
    </row>
    <row r="122" spans="1:4" ht="15">
      <c r="A122" s="1"/>
      <c r="B122" s="72"/>
      <c r="C122" s="1"/>
      <c r="D122" s="1"/>
    </row>
    <row r="123" spans="1:4" ht="15">
      <c r="A123" s="1"/>
      <c r="B123" s="72"/>
      <c r="C123" s="1"/>
      <c r="D123" s="1"/>
    </row>
  </sheetData>
  <mergeCells count="6"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CUENTA NO. 240-010599-0</vt:lpstr>
      <vt:lpstr>BANCO</vt:lpstr>
      <vt:lpstr>PAGOS-ORDEN</vt:lpstr>
      <vt:lpstr>PAGOS</vt:lpstr>
      <vt:lpstr>ING-ORDEN</vt:lpstr>
      <vt:lpstr>INGRESOS</vt:lpstr>
      <vt:lpstr>'CUENTA NO. 240-010599-0'!Área_de_impresión</vt:lpstr>
      <vt:lpstr>'CUENTA NO. 240-010599-0'!Títulos_a_imprimir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Eimy Gomez</cp:lastModifiedBy>
  <cp:lastPrinted>2023-01-16T20:43:01Z</cp:lastPrinted>
  <dcterms:created xsi:type="dcterms:W3CDTF">2014-12-03T13:42:29Z</dcterms:created>
  <dcterms:modified xsi:type="dcterms:W3CDTF">2023-01-17T22:41:08Z</dcterms:modified>
</cp:coreProperties>
</file>