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Direccion de Promocion de Ética e Integridad\División de Comisiones de Ética Pública\Seguimiento CEP\Evaluaciones 2018\Evaluadores\Nelson Pérez\"/>
    </mc:Choice>
  </mc:AlternateContent>
  <bookViews>
    <workbookView xWindow="0" yWindow="0" windowWidth="21600" windowHeight="9630"/>
  </bookViews>
  <sheets>
    <sheet name="Evaluación PT 2018" sheetId="9" r:id="rId1"/>
    <sheet name="Resumen de resultados" sheetId="11" r:id="rId2"/>
    <sheet name="Hoja1" sheetId="10" state="hidden" r:id="rId3"/>
  </sheets>
  <externalReferences>
    <externalReference r:id="rId4"/>
    <externalReference r:id="rId5"/>
  </externalReferences>
  <definedNames>
    <definedName name="_xlnm._FilterDatabase" localSheetId="0" hidden="1">'Evaluación PT 2018'!$A$13:$M$56</definedName>
    <definedName name="_xlnm._FilterDatabase" localSheetId="1" hidden="1">'[1]PRELIMINAR POA'!#REF!</definedName>
    <definedName name="_xlnm._FilterDatabase" hidden="1">'[1]PRELIMINAR POA'!#REF!</definedName>
    <definedName name="_xlnm.Print_Area" localSheetId="0">'Evaluación PT 2018'!$A$1:$M$60</definedName>
    <definedName name="_xlnm.Print_Area" localSheetId="1">#REF!</definedName>
    <definedName name="_xlnm.Print_Area">#REF!</definedName>
    <definedName name="MyExchangeRate" localSheetId="0">#REF!</definedName>
    <definedName name="MyExchangeRate" localSheetId="1">#REF!</definedName>
    <definedName name="MyExchangeRate">#REF!</definedName>
    <definedName name="OLE_LINK1" localSheetId="0">#REF!</definedName>
    <definedName name="OLE_LINK1" localSheetId="1">#REF!</definedName>
    <definedName name="OLE_LINK1">#REF!</definedName>
    <definedName name="_xlnm.Print_Titles" localSheetId="0">'Evaluación PT 2018'!$12:$15</definedName>
    <definedName name="_xlnm.Print_Titles" localSheetId="1">#REF!</definedName>
    <definedName name="_xlnm.Print_Titles">#REF!</definedName>
    <definedName name="x" localSheetId="0">#REF!</definedName>
    <definedName name="x" localSheetId="1">#REF!</definedName>
    <definedName name="x">#REF!</definedName>
    <definedName name="Z_1992F7E4_1E53_4481_BA17_DD12AA9F966D_.wvu.PrintArea" localSheetId="0" hidden="1">#REF!</definedName>
    <definedName name="Z_1992F7E4_1E53_4481_BA17_DD12AA9F966D_.wvu.PrintArea" localSheetId="1" hidden="1">#REF!</definedName>
    <definedName name="Z_1992F7E4_1E53_4481_BA17_DD12AA9F966D_.wvu.PrintArea" hidden="1">#REF!</definedName>
    <definedName name="Z_4636F452_EA90_4649_AA40_380207579D3F_.wvu.Rows" hidden="1">'[1]PRELIMINAR POA'!$191:$191,'[1]PRELIMINAR POA'!$3699:$3705</definedName>
    <definedName name="Z_A01F15F0_446B_4031_8939_F73EA6CB975B_.wvu.PrintArea" localSheetId="0" hidden="1">#REF!</definedName>
    <definedName name="Z_A01F15F0_446B_4031_8939_F73EA6CB975B_.wvu.PrintArea" localSheetId="1" hidden="1">#REF!</definedName>
    <definedName name="Z_A01F15F0_446B_4031_8939_F73EA6CB975B_.wvu.PrintArea" hidden="1">#REF!</definedName>
    <definedName name="Z_A01F15F0_446B_4031_8939_F73EA6CB975B_.wvu.Rows" hidden="1">'[2]POA GENERAL'!$191:$191,'[2]POA GENERAL'!$2787:$2787,'[2]POA GENERAL'!$3699:$3705</definedName>
    <definedName name="Z_A4678EA1_6D48_4DAD_9A41_8C1ADB2E3BBF_.wvu.PrintArea" localSheetId="0" hidden="1">#REF!</definedName>
    <definedName name="Z_A4678EA1_6D48_4DAD_9A41_8C1ADB2E3BBF_.wvu.PrintArea" localSheetId="1" hidden="1">#REF!</definedName>
    <definedName name="Z_A4678EA1_6D48_4DAD_9A41_8C1ADB2E3BBF_.wvu.PrintArea" hidden="1">#REF!</definedName>
    <definedName name="Z_A4678EA1_6D48_4DAD_9A41_8C1ADB2E3BBF_.wvu.Rows" hidden="1">'[1]PRELIMINAR POA'!$191:$191,'[1]PRELIMINAR POA'!$2787:$2787,'[1]PRELIMINAR POA'!$3699:$3705</definedName>
    <definedName name="Z_AD437F39_83AA_45A2_BE5C_6BF2B6959FBD_.wvu.PrintArea" localSheetId="0" hidden="1">#REF!</definedName>
    <definedName name="Z_AD437F39_83AA_45A2_BE5C_6BF2B6959FBD_.wvu.PrintArea" localSheetId="1" hidden="1">#REF!</definedName>
    <definedName name="Z_AD437F39_83AA_45A2_BE5C_6BF2B6959FBD_.wvu.PrintArea" hidden="1">#REF!</definedName>
    <definedName name="Z_BFDEDB31_9899_48A8_914B_CA36B71B031E_.wvu.PrintArea" localSheetId="0" hidden="1">#REF!</definedName>
    <definedName name="Z_BFDEDB31_9899_48A8_914B_CA36B71B031E_.wvu.PrintArea" localSheetId="1" hidden="1">#REF!</definedName>
    <definedName name="Z_BFDEDB31_9899_48A8_914B_CA36B71B031E_.wvu.PrintArea" hidden="1">#REF!</definedName>
    <definedName name="Z_BFDEDB31_9899_48A8_914B_CA36B71B031E_.wvu.Rows" hidden="1">'[1]PRELIMINAR POA'!$191:$191,'[1]PRELIMINAR POA'!$2787:$2787,'[1]PRELIMINAR POA'!$3699:$3705</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56" i="9" l="1"/>
  <c r="K6" i="11" l="1"/>
  <c r="K12" i="11" s="1"/>
  <c r="I9" i="11"/>
  <c r="H9" i="11"/>
  <c r="G9" i="11"/>
  <c r="F9" i="11"/>
  <c r="E9" i="11"/>
  <c r="I8" i="11"/>
  <c r="H8" i="11"/>
  <c r="G8" i="11"/>
  <c r="F8" i="11"/>
  <c r="E8" i="11"/>
  <c r="I7" i="11"/>
  <c r="H7" i="11"/>
  <c r="G7" i="11"/>
  <c r="F7" i="11"/>
  <c r="E7" i="11"/>
  <c r="I6" i="11"/>
  <c r="H6" i="11"/>
  <c r="G6" i="11"/>
  <c r="F6" i="11"/>
  <c r="E6" i="11"/>
  <c r="I10" i="11" l="1"/>
  <c r="H10" i="11"/>
  <c r="G10" i="11"/>
  <c r="F10" i="11"/>
  <c r="E10" i="11"/>
  <c r="J10" i="11" l="1"/>
  <c r="G11" i="11" s="1"/>
  <c r="F11" i="11" l="1"/>
  <c r="E11" i="11"/>
  <c r="H11" i="11"/>
  <c r="I11" i="11"/>
  <c r="J11" i="11" l="1"/>
</calcChain>
</file>

<file path=xl/sharedStrings.xml><?xml version="1.0" encoding="utf-8"?>
<sst xmlns="http://schemas.openxmlformats.org/spreadsheetml/2006/main" count="255" uniqueCount="195">
  <si>
    <t>No.</t>
  </si>
  <si>
    <t>Indicadores</t>
  </si>
  <si>
    <t>Parcial</t>
  </si>
  <si>
    <t>Cumplido</t>
  </si>
  <si>
    <t>Articular acciones que garanticen la existencia y el funcionamiento de las CEP o enlaces de las dependencias que tenga la institución en el interior del país; si aplica.</t>
  </si>
  <si>
    <t>Fecha (s) de realizacion de la actividad</t>
  </si>
  <si>
    <t>Nivel de Avance (Breve descripcion de lo realizado)</t>
  </si>
  <si>
    <t>C</t>
  </si>
  <si>
    <t>PA</t>
  </si>
  <si>
    <t>No cumplido</t>
  </si>
  <si>
    <t>NC</t>
  </si>
  <si>
    <t>Observaciones de la DIGEIG</t>
  </si>
  <si>
    <t>DIRECCIÓN GENERAL DE ÉTICA E INTEGRIDAD GUBERNAMENTAL</t>
  </si>
  <si>
    <t>Creada mediante Decreto No. 486-12, de fecha  21 de agosto 2012</t>
  </si>
  <si>
    <t>Comisión de Ética Pública (CEP)</t>
  </si>
  <si>
    <t xml:space="preserve">DATOS GENERALES DE LA INSTITUCIÓN </t>
  </si>
  <si>
    <t>Institución:</t>
  </si>
  <si>
    <t>Aplicar encuestas para medir el conocimiento de los servidores públicos en la institución sobre temas relacionados a la ética, integridad, transparencia y prácticas anticorrupción.</t>
  </si>
  <si>
    <t>Sensibilizar a los servidores públicos sobre temas relacionados al impacto de la ética y los valores en la función pública. A considerar:
• Ética profesional
• Ética personal
• Ética civil o ciudadana
• Educación en valores</t>
  </si>
  <si>
    <t>Asesorias a los servidores publicos en el ejercicio de sus funciones:</t>
  </si>
  <si>
    <t>a) Disponer un medio a través del cual los servidores públicos puedan solicitar asesoría sobre dudas de carácter moral en el ejercicio de sus funciones.</t>
  </si>
  <si>
    <t>b)Promoción de los recursos disponibles para estos fines.</t>
  </si>
  <si>
    <t>Gestión de denuncias:</t>
  </si>
  <si>
    <t>a) Disponer y administrar un buzón de denuncias sobre prácticas anti-éticas y corrupción administrativa.</t>
  </si>
  <si>
    <t>b) Habilitar otros medios confiables para la recepción de denuncias.</t>
  </si>
  <si>
    <t>c) Sensibilizar a los servidores sobre la forma en que deben presentar sus denuncias y promocionar los medios disponibles.</t>
  </si>
  <si>
    <t>PARA USO DE LA DIGEIG</t>
  </si>
  <si>
    <t xml:space="preserve">Ponderación </t>
  </si>
  <si>
    <t xml:space="preserve">PARA LLENADO DE LAS CEP </t>
  </si>
  <si>
    <t xml:space="preserve">Descripción </t>
  </si>
  <si>
    <t xml:space="preserve">Período de ejecución proyectado </t>
  </si>
  <si>
    <t xml:space="preserve">Medios de verificación </t>
  </si>
  <si>
    <t>Tecnico Evaluador:</t>
  </si>
  <si>
    <t xml:space="preserve">Valor de la actividad </t>
  </si>
  <si>
    <t>PROYECTO 1 - 30 pts.</t>
  </si>
  <si>
    <t>PROYECTO 2 - 15 pts.</t>
  </si>
  <si>
    <t>Verificar las calificaciones obtenidas en la evaluación del portal de transparencia, levantar un acta de los hallazgos y hacer recomendaciones de mejoras al RAI de ser necesario (trimestral).</t>
  </si>
  <si>
    <t>Promover la realización de actividades de sensibilización sobre el libre acceso a la información pública, transparencia y Rendición de cuentas en la gestión pública.</t>
  </si>
  <si>
    <t>promover la presentación de la declaración jurada de bienes de los sujetos obligados (en caso de que no hayan presentado).</t>
  </si>
  <si>
    <t>PROYECTO 3 - 40 pts.</t>
  </si>
  <si>
    <t>Códigos de pautas éticas:</t>
  </si>
  <si>
    <t>Códigos de éticas institucionales:</t>
  </si>
  <si>
    <t xml:space="preserve">b) Elaborar y mantener actualizado un registro de casos de ocurrencia de conflicto de intereses en la institución. </t>
  </si>
  <si>
    <t xml:space="preserve">Sensibilizar al personal sobre los delitos de corrupción tipificados en la ley dominicana, presentar casos prácticos. </t>
  </si>
  <si>
    <t>Elaborar un diagnóstico o mapa de riesgo de corrupción sobre los riesgos de corrupción en la administración pública.</t>
  </si>
  <si>
    <t>Verificar la implementación de la ley 41-08 de función pública o normas aplicables a lo interno de la institución y levantar un informe que analice la ejecución de los siguientes componentes:</t>
  </si>
  <si>
    <t>a) Reclutamiento y selección del personal.</t>
  </si>
  <si>
    <t>b) Seguimiento a la formación en ética pública al personal de nuevo ingreso.</t>
  </si>
  <si>
    <t>c) Evaluación de desempeño.</t>
  </si>
  <si>
    <t>d) Regimen ético y disciplinario</t>
  </si>
  <si>
    <t>Verificar el cumplimiento en la institución de los procedimientos de seleccion a los que están sujetas las contrataciones públicas, según la ley 340-06 de Compras y Contrataciones o normas aplicables.</t>
  </si>
  <si>
    <r>
      <t>a)</t>
    </r>
    <r>
      <rPr>
        <sz val="14"/>
        <color theme="1"/>
        <rFont val="Times New Roman"/>
        <family val="1"/>
      </rPr>
      <t xml:space="preserve">      </t>
    </r>
    <r>
      <rPr>
        <sz val="14"/>
        <color theme="1"/>
        <rFont val="Calibri"/>
        <family val="2"/>
        <scheme val="minor"/>
      </rPr>
      <t>Gestionar la firma de los funcionarios nombrados por decreto; si aplica.</t>
    </r>
  </si>
  <si>
    <r>
      <t>b)</t>
    </r>
    <r>
      <rPr>
        <sz val="14"/>
        <color theme="1"/>
        <rFont val="Times New Roman"/>
        <family val="1"/>
      </rPr>
      <t xml:space="preserve">      </t>
    </r>
    <r>
      <rPr>
        <sz val="14"/>
        <color theme="1"/>
        <rFont val="Calibri"/>
        <family val="2"/>
        <scheme val="minor"/>
      </rPr>
      <t>Promover el contenido de las pautas éticas entre los funcionarios firmantes.</t>
    </r>
  </si>
  <si>
    <r>
      <t>c) Evaluar la gestión de los firmantes en base al contenido de los códigos de pautas éticas</t>
    </r>
    <r>
      <rPr>
        <b/>
        <sz val="14"/>
        <color rgb="FFFF0000"/>
        <rFont val="Calibri"/>
        <family val="2"/>
        <scheme val="minor"/>
      </rPr>
      <t xml:space="preserve">  </t>
    </r>
  </si>
  <si>
    <t>c) Distribución y promoción de su contenido entre los servidores públicos de la institución.</t>
  </si>
  <si>
    <r>
      <t xml:space="preserve">d) </t>
    </r>
    <r>
      <rPr>
        <sz val="14"/>
        <color theme="1"/>
        <rFont val="Times New Roman"/>
        <family val="1"/>
      </rPr>
      <t> </t>
    </r>
    <r>
      <rPr>
        <sz val="14"/>
        <color theme="1"/>
        <rFont val="Calibri"/>
        <family val="2"/>
        <scheme val="minor"/>
      </rPr>
      <t>Sensibilizar al personal sobre la filosofía institucional, misión, visión y valores institucionales.</t>
    </r>
  </si>
  <si>
    <r>
      <t>b)</t>
    </r>
    <r>
      <rPr>
        <sz val="14"/>
        <color theme="1"/>
        <rFont val="Times New Roman"/>
        <family val="1"/>
      </rPr>
      <t> </t>
    </r>
    <r>
      <rPr>
        <sz val="14"/>
        <color theme="1"/>
        <rFont val="Calibri"/>
        <family val="2"/>
        <scheme val="minor"/>
      </rPr>
      <t xml:space="preserve">Actualización del código de ética institucional; si aplica. </t>
    </r>
  </si>
  <si>
    <t>a) Elaboración del código de ética institucional; si aplica.</t>
  </si>
  <si>
    <t>Conflicto de intereses:                                                                      a) Sensibilizar al personal sobre la importancia de prevenir y atender la ocurrencia de conflictos de intereses y llevar registro de casos en la institución.</t>
  </si>
  <si>
    <t>Elaborar el plan de trabajo 2019, gestionar la inclusión en el POA y asignación de fondos a las actividades que lo ameriten.</t>
  </si>
  <si>
    <t>Realizar reuniones ordinarias mensuales.</t>
  </si>
  <si>
    <t>Asistir a las actividades de capacitación realizadas por la DIGEIG.</t>
  </si>
  <si>
    <t>Mantener actualizada la CEP institucional, notificando a la DIGEIG sobre cambios realizados en la misma, y gestionar con la DIGEIG las adecuaciones que pudieran ser requeridas.</t>
  </si>
  <si>
    <t>PROYECTO 4 - 15 pts.</t>
  </si>
  <si>
    <t xml:space="preserve">Cantidad de actividades proyectadas </t>
  </si>
  <si>
    <t>Cantidad de actividaddes realizadas</t>
  </si>
  <si>
    <t>DETALLE DE LAS ACTIVIDADES PROGRAMADAS</t>
  </si>
  <si>
    <t>Puntuación otorgada</t>
  </si>
  <si>
    <t>Cantidad de encuestas aplicadas y tabuladas</t>
  </si>
  <si>
    <t xml:space="preserve">• Cantidad y tipo de sensibilizaciones realizadas. 
• Cantidad de servidores sensibilizados.
</t>
  </si>
  <si>
    <t xml:space="preserve">Cantidad de servidores sensibilizados.                          </t>
  </si>
  <si>
    <t xml:space="preserve">• Cantidad de medios disponibles
• Cantidad y tipo de promociones realizadas.  
• Cantidad de servidores sensibilizados.
</t>
  </si>
  <si>
    <t>Cantidad de informes remitidos al RAI y la DIGEIG.</t>
  </si>
  <si>
    <t xml:space="preserve">• Cantidad de capacitaciones realizadas.     
• Cantidad de servidores capacitados
</t>
  </si>
  <si>
    <t>Cantidad y tipo de promociones realizadas.</t>
  </si>
  <si>
    <t xml:space="preserve">• Cantidad de códigos firmadas/cantidad de funcionarios nombrados por decreto
• Cantidad de promociones realizadas
• Cantidad de reportes de evaluación realizados y remitidos a la DIGEIG
</t>
  </si>
  <si>
    <t xml:space="preserve">• Código de ética elaborado
• Código de ética actualizado
• Cantidad de códigos de ética distribuidos y cantidad de promociones realizadas 
</t>
  </si>
  <si>
    <t xml:space="preserve">• Cantidad de sensibilizaciones realizadas.   
• Cantidad de servidores sensibilizados.     
• Cantidad de casos detectados/cantidad de casos atendidos.
</t>
  </si>
  <si>
    <t xml:space="preserve">• Cantidad de sensibilizaciones realizadas.     
• Cantidad de servidores sensibilizados.
</t>
  </si>
  <si>
    <t>Un (1) informe anual realizado y remitido al Dpto. de Recursos Humanos y la DIGEIG.</t>
  </si>
  <si>
    <t>Un (1) informe anual realizado y remitido al Dpto. Administrativo/compras y la DIGEIG.</t>
  </si>
  <si>
    <t>Un (1) plan de trabajo validado por la DIGEIG.</t>
  </si>
  <si>
    <t>Actas de reuniones ordinarias realizadas.</t>
  </si>
  <si>
    <t>Cantidad de actividades asistidas.</t>
  </si>
  <si>
    <t>Actualizaciones notificadas a la DIGEIG.</t>
  </si>
  <si>
    <t>Reporte de ejecutorias; evidencia del seguimiento dado a dichas CEP o enlaces, según sea el caso.</t>
  </si>
  <si>
    <t xml:space="preserve">• Tabulación             
• Modelo de encuesta aplicada
</t>
  </si>
  <si>
    <t xml:space="preserve">• Hoja de registro de los participantes
• Convocatoria
• Fotos
• Correos 
</t>
  </si>
  <si>
    <t>• Fotos
• Capturas de pantalla de medios disponibles
• Hoja de registro de los participantes
• Convocatoria/ fotos/ Correos</t>
  </si>
  <si>
    <t>• Cuadro control de solicitudes recibidas y atendidas
• Correos/ circulares</t>
  </si>
  <si>
    <t xml:space="preserve">• Medios disponibles.  
• Cantidad y tipo de promociones realizadas.   </t>
  </si>
  <si>
    <t xml:space="preserve">• Hoja de registro de los participantes
• Convocatoria
• Fotos
• Correos </t>
  </si>
  <si>
    <t>Informes suscrito por los miembros de la CEP.</t>
  </si>
  <si>
    <t>• Promociones realizadas
• Hoja de registro de los participantes
• Convocatoria
• Fotos 
• Correos</t>
  </si>
  <si>
    <t>• Correos electrónicos 
• Circulares
• Afiches</t>
  </si>
  <si>
    <t>• Informe físico.
• Copia de acuse de recibo del informe firmado/sellado por la DIGEIG.</t>
  </si>
  <si>
    <t xml:space="preserve">• Código de ética elaborado y remitido a la DIGEIG
• Código de ética actualizado y remitido a la DIGEIG
• Hoja de acuse de recibido/Hoja de asistencia/correo electrónico Afiches/circulares
• Hoja de registro de los participantes/ convocatoria/ fotos / Correos
</t>
  </si>
  <si>
    <t>Hoja de registro de los participantes/ convocatoria/ fotos / Correos</t>
  </si>
  <si>
    <t>Cuadro control de los casos detectados.</t>
  </si>
  <si>
    <t>Un informe de resultados elaborado y remitido a la DIGEIG.</t>
  </si>
  <si>
    <t>Hoja de registro de los participantes/ convocatoria/ fotos / Correos.</t>
  </si>
  <si>
    <t>Un informe anual que contemple la verificación de los cuatro componentes recibido por el dpto. de recursos humanos y por la DIGEIG.</t>
  </si>
  <si>
    <t>Un informe anual recibido por el dpto. Administrativo/ compras y por la DIGEIG.</t>
  </si>
  <si>
    <t>Plan sometido y validado por la DIGEIG</t>
  </si>
  <si>
    <t>Doce (12) actas de reuniones ordinarias</t>
  </si>
  <si>
    <t>Fotos de los participantes/certificado de participacion</t>
  </si>
  <si>
    <t>Planillas actualizadas/acuse de recibo por parte de la DIGEIG</t>
  </si>
  <si>
    <t>Cantidad de CEP o enlaces existentes y en funcionamiento/ cantidad de dependencias en el interior del pais.</t>
  </si>
  <si>
    <t>Cantidad de Servidores en la institución:</t>
  </si>
  <si>
    <t xml:space="preserve">Cumplido </t>
  </si>
  <si>
    <t>Pendiente</t>
  </si>
  <si>
    <t>No Cumplido</t>
  </si>
  <si>
    <t>N/A</t>
  </si>
  <si>
    <t>Calificación Final</t>
  </si>
  <si>
    <t>Fecha de recepción del plan de Trabajo:</t>
  </si>
  <si>
    <t xml:space="preserve">• Código firmado en original.
• Correos electrónicos/ circulares/ afiches
• Informe de evaluación suscritos por los miembros de la CEP.
</t>
  </si>
  <si>
    <t>P</t>
  </si>
  <si>
    <t>No Aplica</t>
  </si>
  <si>
    <t>Sensibilizar y capacitar a los servidores públicos de la institución sobre los siguientes temas:
• Deberes y derechos del Servidor Público
• Régimen Ético y disciplinario                                                                 • Ética en la gestión pública.</t>
  </si>
  <si>
    <t>Instituto Nacional de Estabilizacion de Precios (INESPRE)</t>
  </si>
  <si>
    <t>T1,T4</t>
  </si>
  <si>
    <t>T1,T2,T3,T4</t>
  </si>
  <si>
    <t>T2</t>
  </si>
  <si>
    <t>T1</t>
  </si>
  <si>
    <t>T2,T3,T4</t>
  </si>
  <si>
    <t>T2,T3</t>
  </si>
  <si>
    <t>T2,T4</t>
  </si>
  <si>
    <t>pendiente</t>
  </si>
  <si>
    <t>T3</t>
  </si>
  <si>
    <t>T4</t>
  </si>
  <si>
    <t xml:space="preserve">Leyenda </t>
  </si>
  <si>
    <t>Trimestre 1 (enero, febrero, marzo)</t>
  </si>
  <si>
    <t>Trimestre 2 (abril, mayo, junio)</t>
  </si>
  <si>
    <t>Trimestre 3 (julio, agosto, septiembre)</t>
  </si>
  <si>
    <t>Trimestre 4 (octubre, noviembre, diciembre)</t>
  </si>
  <si>
    <t>Nelson Pérez Ubiera</t>
  </si>
  <si>
    <t>Se creó un correo de la comisión de ética . Con el fin de que los servidores puedan solicitar respuestas a sus inquietudes y se le dio promoción junto al buzón de denuncias, a través de afiches colocados en los murales de la institución.</t>
  </si>
  <si>
    <t>Creación de un brochure informativo explicando todo lo referente a la comisión de etica de la institución, el cual se les entregó a diversos servidores y se le hizo promción en los murales de la institución.</t>
  </si>
  <si>
    <t>enero-2018/marzo-2018</t>
  </si>
  <si>
    <r>
      <rPr>
        <b/>
        <sz val="14"/>
        <rFont val="Arial"/>
        <family val="2"/>
      </rPr>
      <t>a)</t>
    </r>
    <r>
      <rPr>
        <sz val="14"/>
        <rFont val="Arial"/>
        <family val="2"/>
      </rPr>
      <t>Se estan cumpliento los pasos de lugar a la hora de seleccionar el personal de ingreso,</t>
    </r>
    <r>
      <rPr>
        <b/>
        <sz val="14"/>
        <rFont val="Arial"/>
        <family val="2"/>
      </rPr>
      <t/>
    </r>
  </si>
  <si>
    <t>Queda pendiente la segunda encuesta para completar estos puntos.</t>
  </si>
  <si>
    <t>Esta actividad es contínua, por lo que Deben crear un cuadro control en excel sobre este registro de casos y recomiendo diferenciar en ese brochure informativo lo que es un conflictos de una denuncia para una mejor efectividad</t>
  </si>
  <si>
    <t>Estuve revisando en sus evidencias y en su brochure informativo especifican que el correo está habilitado para recibir denuncias, lo que quiere decir que obtuvieron estos puntos antes de lo previsto. Muy bueno.</t>
  </si>
  <si>
    <t>Se promovió la exitencia de el buzón de denuncias a través de afiches en los murales de la institución, recalcando la importancia de la opinión del servidor público para una gestión transparente y que tenemos habilitado un formulario para denuncias que instruye al denunciante.</t>
  </si>
  <si>
    <t>Deberán crear un cuadro control de registro de asesorías y tenerlo actualizado todo el año.</t>
  </si>
  <si>
    <t>RESUMEN DE RESULTADOS</t>
  </si>
  <si>
    <t xml:space="preserve">NO. </t>
  </si>
  <si>
    <t>ACTIVIDADES</t>
  </si>
  <si>
    <t>NIVEL DE CUMPLIMIENTO</t>
  </si>
  <si>
    <t xml:space="preserve">PUNTUACION </t>
  </si>
  <si>
    <t>Referencia</t>
  </si>
  <si>
    <t xml:space="preserve"> CUMPLIDAS</t>
  </si>
  <si>
    <t>PARCIALES</t>
  </si>
  <si>
    <t>PENDIENTES</t>
  </si>
  <si>
    <t>NO CUMPLIDAS</t>
  </si>
  <si>
    <t>1-5</t>
  </si>
  <si>
    <t>6-8</t>
  </si>
  <si>
    <t>9-15</t>
  </si>
  <si>
    <t>Penalidad por tardanza</t>
  </si>
  <si>
    <t>16-20</t>
  </si>
  <si>
    <t>TOTALES POR PONDERACIONES</t>
  </si>
  <si>
    <t>TOTAL PORCENTAJES</t>
  </si>
  <si>
    <t>TOTAL PUNTOS ACUMULADOS</t>
  </si>
  <si>
    <t>*ESTAS PONDERACIONES CONTEMPLAN LOS LITERALES DE CADA ACTIVIDAD*</t>
  </si>
  <si>
    <t>Matriz para evaluación del Plan de trabajo 2018</t>
  </si>
  <si>
    <t>Les coloqué el punto completo por el arduo trabajo que reealizaron. Sugiero mandar en el T4 un correo a los funcionarios nombrados por decreto para fines de recordatorio.</t>
  </si>
  <si>
    <t>Una buena iniciativa de la RAI al exponer este tema. Realicen la 2da. Sensibilización en el T3 y así obtendrán los puntos completos.</t>
  </si>
  <si>
    <t xml:space="preserve"> La primera encuesta se hizo en el primer trimestre y la segunda esta pautada para noviembre 2018, (ver plan)</t>
  </si>
  <si>
    <t>Se realizo una sensibilizacion general para 170 empleados el 28 de junio donde se abarcaron varios temas (ver adjunto programa)</t>
  </si>
  <si>
    <t>solamente falta una declaracion jurada y se han realizado varios intentos por lograrlo (ver adjunto)</t>
  </si>
  <si>
    <t>la evaluacion no esta pautado para este trimestre</t>
  </si>
  <si>
    <r>
      <t xml:space="preserve">Para el T3 </t>
    </r>
    <r>
      <rPr>
        <u/>
        <sz val="14"/>
        <rFont val="Arial"/>
        <family val="2"/>
      </rPr>
      <t>recomiendo</t>
    </r>
    <r>
      <rPr>
        <sz val="14"/>
        <rFont val="Arial"/>
        <family val="2"/>
      </rPr>
      <t xml:space="preserve"> que realicen otra charla pero exclusivamente de estos temas referentes a la ley de función pública que no hayan tocado: régimen ético y disciplinario, etc.. Buen trabajo</t>
    </r>
  </si>
  <si>
    <t>REALIZADO</t>
  </si>
  <si>
    <t>Luego de ver las evidencias presentadas: fotos, lista de asistencia, programa de la sensibilización, etc. No pude verificar que este tema se impartió en sí en este encuentro que se realizó el 28 de junio, por lo que se quedará como no cumplida, Tener esto pendiente para los demás temas que deseen sensibilizar.</t>
  </si>
  <si>
    <t xml:space="preserve">socialización sobre ética, impartida por el Lic. José David Nuñez representante de la DIGEIG </t>
  </si>
  <si>
    <t>Socialización sobre Deberes y Derechos del servidor publico impartido por representantes del MAP incluido en charla ley 41-08</t>
  </si>
  <si>
    <t>Socialización sobre Transparencia Gubernamental.</t>
  </si>
  <si>
    <t>Se movió para el período T4</t>
  </si>
  <si>
    <t>socialización sobre Conflicto de Intereses</t>
  </si>
  <si>
    <t>No ha Transcurrido un conflicto de interés</t>
  </si>
  <si>
    <t>23/08/2018  19/09/2018</t>
  </si>
  <si>
    <t xml:space="preserve">Medios disponibles </t>
  </si>
  <si>
    <t>ver cuadro anexo</t>
  </si>
  <si>
    <t>Ver Informe anexo</t>
  </si>
  <si>
    <t>Ver adjunto</t>
  </si>
  <si>
    <t>se distribuyó código de Etica Institucional a personal</t>
  </si>
  <si>
    <t>ver anexo</t>
  </si>
  <si>
    <t>Reuniones oridinarias del CEP ver adjunto</t>
  </si>
  <si>
    <t xml:space="preserve">ver adjunto </t>
  </si>
  <si>
    <t>Muy buen buzón.</t>
  </si>
  <si>
    <t>Muy buen informe, por favor enviarselo a la Licda. Arturina Brito para fines de seguimiento.</t>
  </si>
  <si>
    <t>En cuanto tengan su plan debidamente validado, me mandan una captura de pantalla con la validación de la Licda. Arturina, y así en el T4 completarán este punto. Agradeciendo la acostumbrada puntualidad.</t>
  </si>
  <si>
    <t>Excelente trabajo, para compeltar los 7 puntos, pueden enviar un correo masivo tipo cápsula informativa sobre este tema. Los felicito por el empeño.</t>
  </si>
  <si>
    <r>
      <t xml:space="preserve">T2: No pude visualizar el acta de reunión del mes de abril. Por favor mandarla. </t>
    </r>
    <r>
      <rPr>
        <sz val="14"/>
        <color theme="1"/>
        <rFont val="Arial"/>
        <family val="2"/>
      </rPr>
      <t>T3: Solamente pude visualizar la minuta de agosto. En la apelación evniaron las restantes</t>
    </r>
  </si>
  <si>
    <t>T3: mandaron este informe en la apelación, Deben comunicarse con la Licda. Arturina Brito para que ella les explique la manera correcta de realizar este informe y algunas consideraciones que deben tomar en cuenta.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</si>
</sst>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 #,##0.00_-;_-* &quot;-&quot;??_-;_-@_-"/>
    <numFmt numFmtId="165" formatCode="_(* #,##0.00_);_(* \(#,##0.00\);_(* &quot;-&quot;??_);_(@_)"/>
    <numFmt numFmtId="166" formatCode="_(&quot;$&quot;* #,##0.00_);_(&quot;$&quot;* \(#,##0.00\);_(&quot;$&quot;* &quot;-&quot;??_);_(@_)"/>
    <numFmt numFmtId="167" formatCode="_([$€]* #,##0.00_);_([$€]* \(#,##0.00\);_([$€]* &quot;-&quot;??_);_(@_)"/>
    <numFmt numFmtId="168" formatCode="[$-C0A]mmmm\-yy;@"/>
    <numFmt numFmtId="169" formatCode="[$-C0A]d\-mmm\-yyyy;@"/>
  </numFmts>
  <fonts count="49">
    <font>
      <sz val="11"/>
      <color theme="1"/>
      <name val="Calibri"/>
      <family val="2"/>
      <scheme val="minor"/>
    </font>
    <font>
      <b/>
      <sz val="12"/>
      <name val="Arial"/>
      <family val="2"/>
    </font>
    <font>
      <sz val="10"/>
      <name val="Arial"/>
      <family val="2"/>
    </font>
    <font>
      <b/>
      <sz val="18"/>
      <name val="Arial"/>
      <family val="2"/>
    </font>
    <font>
      <b/>
      <sz val="14"/>
      <name val="Arial"/>
      <family val="2"/>
    </font>
    <font>
      <sz val="11"/>
      <color theme="1"/>
      <name val="Calibri"/>
      <family val="2"/>
      <scheme val="minor"/>
    </font>
    <font>
      <b/>
      <sz val="16"/>
      <name val="Arial"/>
      <family val="2"/>
    </font>
    <font>
      <sz val="11"/>
      <color theme="1"/>
      <name val="Arial"/>
      <family val="2"/>
    </font>
    <font>
      <b/>
      <sz val="16"/>
      <color theme="1"/>
      <name val="Arial"/>
      <family val="2"/>
    </font>
    <font>
      <b/>
      <sz val="14"/>
      <color theme="1"/>
      <name val="Arial"/>
      <family val="2"/>
    </font>
    <font>
      <sz val="11"/>
      <color indexed="8"/>
      <name val="Calibri"/>
      <family val="2"/>
    </font>
    <font>
      <sz val="11"/>
      <color theme="1"/>
      <name val="Calibri"/>
      <family val="3"/>
      <charset val="128"/>
      <scheme val="minor"/>
    </font>
    <font>
      <sz val="10"/>
      <color rgb="FF000000"/>
      <name val="Arial"/>
      <family val="2"/>
    </font>
    <font>
      <sz val="10"/>
      <color indexed="8"/>
      <name val="Arial"/>
      <family val="2"/>
    </font>
    <font>
      <sz val="18"/>
      <color theme="1"/>
      <name val="Arial"/>
      <family val="2"/>
    </font>
    <font>
      <sz val="18"/>
      <name val="Arial"/>
      <family val="2"/>
    </font>
    <font>
      <b/>
      <sz val="18"/>
      <color theme="1"/>
      <name val="Arial"/>
      <family val="2"/>
    </font>
    <font>
      <sz val="18"/>
      <color rgb="FFFF0000"/>
      <name val="Arial"/>
      <family val="2"/>
    </font>
    <font>
      <b/>
      <sz val="20"/>
      <name val="Arial"/>
      <family val="2"/>
    </font>
    <font>
      <b/>
      <sz val="18"/>
      <color rgb="FFFF0000"/>
      <name val="Arial"/>
      <family val="2"/>
    </font>
    <font>
      <b/>
      <sz val="22"/>
      <name val="Arial"/>
      <family val="2"/>
    </font>
    <font>
      <sz val="11"/>
      <name val="Calibri"/>
      <family val="2"/>
      <scheme val="minor"/>
    </font>
    <font>
      <i/>
      <sz val="10"/>
      <name val="Arial"/>
      <family val="2"/>
    </font>
    <font>
      <b/>
      <sz val="16"/>
      <name val="Calibri"/>
      <family val="2"/>
      <scheme val="minor"/>
    </font>
    <font>
      <b/>
      <sz val="12"/>
      <color theme="0"/>
      <name val="Arial"/>
      <family val="2"/>
    </font>
    <font>
      <sz val="14"/>
      <color theme="1"/>
      <name val="Calibri"/>
      <family val="2"/>
      <scheme val="minor"/>
    </font>
    <font>
      <sz val="14"/>
      <color theme="1"/>
      <name val="Arial"/>
      <family val="2"/>
    </font>
    <font>
      <sz val="14"/>
      <name val="Arial"/>
      <family val="2"/>
    </font>
    <font>
      <sz val="14"/>
      <color rgb="FFFF0000"/>
      <name val="Arial"/>
      <family val="2"/>
    </font>
    <font>
      <sz val="14"/>
      <color theme="1"/>
      <name val="Times New Roman"/>
      <family val="1"/>
    </font>
    <font>
      <b/>
      <sz val="14"/>
      <color rgb="FFFF0000"/>
      <name val="Calibri"/>
      <family val="2"/>
      <scheme val="minor"/>
    </font>
    <font>
      <sz val="14"/>
      <color theme="0" tint="-0.249977111117893"/>
      <name val="Arial"/>
      <family val="2"/>
    </font>
    <font>
      <b/>
      <sz val="14"/>
      <color theme="0"/>
      <name val="Arial"/>
      <family val="2"/>
    </font>
    <font>
      <sz val="14"/>
      <name val="Calibri"/>
      <family val="2"/>
      <scheme val="minor"/>
    </font>
    <font>
      <sz val="11"/>
      <color rgb="FF000000"/>
      <name val="Calibri"/>
      <family val="2"/>
    </font>
    <font>
      <b/>
      <sz val="14"/>
      <color rgb="FF000000"/>
      <name val="Calibri"/>
      <family val="2"/>
    </font>
    <font>
      <sz val="14"/>
      <color theme="0" tint="-0.249977111117893"/>
      <name val="Calibri"/>
      <family val="2"/>
    </font>
    <font>
      <sz val="16"/>
      <color theme="1"/>
      <name val="Arial"/>
      <family val="2"/>
    </font>
    <font>
      <b/>
      <sz val="11"/>
      <color theme="1"/>
      <name val="Arial"/>
      <family val="2"/>
    </font>
    <font>
      <b/>
      <sz val="14"/>
      <color rgb="FF006600"/>
      <name val="Arial"/>
      <family val="2"/>
    </font>
    <font>
      <b/>
      <sz val="11"/>
      <color theme="1"/>
      <name val="Calibri"/>
      <family val="2"/>
      <scheme val="minor"/>
    </font>
    <font>
      <sz val="12"/>
      <name val="Arial"/>
      <family val="2"/>
    </font>
    <font>
      <sz val="16"/>
      <name val="Arial"/>
      <family val="2"/>
    </font>
    <font>
      <sz val="16"/>
      <name val="Calibri"/>
      <family val="2"/>
      <scheme val="minor"/>
    </font>
    <font>
      <sz val="14"/>
      <color theme="0"/>
      <name val="Arial"/>
      <family val="2"/>
    </font>
    <font>
      <sz val="20"/>
      <name val="Arial"/>
      <family val="2"/>
    </font>
    <font>
      <b/>
      <sz val="16"/>
      <color theme="1"/>
      <name val="Calibri"/>
      <family val="2"/>
      <scheme val="minor"/>
    </font>
    <font>
      <b/>
      <sz val="10"/>
      <name val="Arial"/>
      <family val="2"/>
    </font>
    <font>
      <u/>
      <sz val="14"/>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8" tint="-0.49998474074526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9" tint="-0.249977111117893"/>
        <bgColor indexed="64"/>
      </patternFill>
    </fill>
    <fill>
      <patternFill patternType="solid">
        <fgColor rgb="FFE8F5F8"/>
        <bgColor indexed="64"/>
      </patternFill>
    </fill>
    <fill>
      <patternFill patternType="solid">
        <fgColor rgb="FFFEF9F4"/>
        <bgColor indexed="64"/>
      </patternFill>
    </fill>
    <fill>
      <patternFill patternType="solid">
        <fgColor rgb="FFFFFF99"/>
        <bgColor indexed="64"/>
      </patternFill>
    </fill>
    <fill>
      <patternFill patternType="solid">
        <fgColor rgb="FFFFC000"/>
        <bgColor indexed="64"/>
      </patternFill>
    </fill>
    <fill>
      <patternFill patternType="solid">
        <fgColor theme="3" tint="0.59999389629810485"/>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auto="1"/>
      </left>
      <right/>
      <top/>
      <bottom style="dotted">
        <color theme="0" tint="-0.499984740745262"/>
      </bottom>
      <diagonal/>
    </border>
    <border>
      <left style="thin">
        <color auto="1"/>
      </left>
      <right/>
      <top style="dotted">
        <color theme="0" tint="-0.499984740745262"/>
      </top>
      <bottom style="dotted">
        <color theme="0" tint="-0.499984740745262"/>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auto="1"/>
      </left>
      <right style="thin">
        <color auto="1"/>
      </right>
      <top/>
      <bottom style="dotted">
        <color theme="0" tint="-0.499984740745262"/>
      </bottom>
      <diagonal/>
    </border>
    <border>
      <left style="thin">
        <color auto="1"/>
      </left>
      <right style="thin">
        <color auto="1"/>
      </right>
      <top style="dotted">
        <color theme="0" tint="-0.499984740745262"/>
      </top>
      <bottom style="dotted">
        <color theme="0" tint="-0.499984740745262"/>
      </bottom>
      <diagonal/>
    </border>
    <border>
      <left style="thin">
        <color indexed="64"/>
      </left>
      <right style="thin">
        <color auto="1"/>
      </right>
      <top style="thin">
        <color indexed="64"/>
      </top>
      <bottom style="dotted">
        <color theme="0" tint="-0.499984740745262"/>
      </bottom>
      <diagonal/>
    </border>
    <border>
      <left/>
      <right style="thin">
        <color auto="1"/>
      </right>
      <top style="dotted">
        <color theme="0" tint="-0.499984740745262"/>
      </top>
      <bottom style="dotted">
        <color theme="0" tint="-0.499984740745262"/>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top/>
      <bottom style="medium">
        <color rgb="FF000000"/>
      </bottom>
      <diagonal/>
    </border>
    <border diagonalUp="1" diagonalDown="1">
      <left style="thin">
        <color indexed="64"/>
      </left>
      <right style="thin">
        <color indexed="64"/>
      </right>
      <top style="thin">
        <color indexed="64"/>
      </top>
      <bottom/>
      <diagonal style="thin">
        <color indexed="64"/>
      </diagonal>
    </border>
    <border>
      <left style="thin">
        <color indexed="64"/>
      </left>
      <right/>
      <top style="thin">
        <color indexed="64"/>
      </top>
      <bottom/>
      <diagonal/>
    </border>
    <border diagonalUp="1" diagonalDown="1">
      <left style="thin">
        <color indexed="64"/>
      </left>
      <right style="thin">
        <color indexed="64"/>
      </right>
      <top style="medium">
        <color indexed="64"/>
      </top>
      <bottom style="thin">
        <color indexed="64"/>
      </bottom>
      <diagonal style="thin">
        <color indexed="64"/>
      </diagonal>
    </border>
    <border>
      <left/>
      <right style="thin">
        <color indexed="64"/>
      </right>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auto="1"/>
      </bottom>
      <diagonal/>
    </border>
  </borders>
  <cellStyleXfs count="85">
    <xf numFmtId="0" fontId="0" fillId="0" borderId="0"/>
    <xf numFmtId="0" fontId="2" fillId="0" borderId="0"/>
    <xf numFmtId="0" fontId="2" fillId="0" borderId="0"/>
    <xf numFmtId="9" fontId="2" fillId="0" borderId="0" applyFont="0" applyFill="0" applyBorder="0" applyAlignment="0" applyProtection="0"/>
    <xf numFmtId="0" fontId="2" fillId="0" borderId="0"/>
    <xf numFmtId="9" fontId="10" fillId="0" borderId="0" applyFont="0" applyFill="0" applyBorder="0" applyAlignment="0" applyProtection="0"/>
    <xf numFmtId="0" fontId="11" fillId="0" borderId="0"/>
    <xf numFmtId="0" fontId="2" fillId="0" borderId="0"/>
    <xf numFmtId="9" fontId="10"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12" fillId="0" borderId="0" applyNumberFormat="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7" fillId="0" borderId="0" applyFont="0" applyFill="0" applyBorder="0" applyAlignment="0" applyProtection="0"/>
    <xf numFmtId="165" fontId="10" fillId="0" borderId="0" applyFont="0" applyFill="0" applyBorder="0" applyAlignment="0" applyProtection="0"/>
    <xf numFmtId="165" fontId="2" fillId="0" borderId="0" applyFont="0" applyFill="0" applyBorder="0" applyAlignment="0" applyProtection="0"/>
    <xf numFmtId="165" fontId="10"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7" fillId="0" borderId="0"/>
    <xf numFmtId="0" fontId="2" fillId="0" borderId="0"/>
    <xf numFmtId="0" fontId="12" fillId="0" borderId="0" applyNumberFormat="0" applyFont="0" applyBorder="0" applyProtection="0"/>
    <xf numFmtId="0" fontId="2" fillId="0" borderId="0"/>
    <xf numFmtId="0" fontId="12" fillId="0" borderId="0" applyNumberFormat="0" applyFont="0" applyBorder="0" applyProtection="0"/>
    <xf numFmtId="0" fontId="13" fillId="0" borderId="0" applyNumberFormat="0" applyFont="0" applyBorder="0" applyProtection="0"/>
    <xf numFmtId="0" fontId="2" fillId="0" borderId="0"/>
    <xf numFmtId="0" fontId="2" fillId="0" borderId="0"/>
    <xf numFmtId="0" fontId="2" fillId="0" borderId="0"/>
    <xf numFmtId="0" fontId="13" fillId="0" borderId="0" applyNumberFormat="0" applyFont="0" applyBorder="0" applyProtection="0"/>
    <xf numFmtId="0" fontId="2" fillId="0" borderId="0"/>
    <xf numFmtId="0" fontId="2" fillId="0" borderId="0"/>
    <xf numFmtId="0" fontId="2" fillId="0" borderId="0"/>
    <xf numFmtId="0" fontId="2" fillId="0" borderId="0"/>
    <xf numFmtId="0" fontId="13" fillId="0" borderId="0" applyNumberFormat="0" applyFont="0" applyBorder="0" applyProtection="0"/>
    <xf numFmtId="0" fontId="2" fillId="0" borderId="0"/>
    <xf numFmtId="0" fontId="12" fillId="0" borderId="0" applyNumberFormat="0" applyFont="0" applyBorder="0" applyProtection="0"/>
    <xf numFmtId="0" fontId="2" fillId="0" borderId="0"/>
    <xf numFmtId="0" fontId="2" fillId="0" borderId="0"/>
    <xf numFmtId="0" fontId="11" fillId="0" borderId="0"/>
    <xf numFmtId="0" fontId="2" fillId="0" borderId="0"/>
    <xf numFmtId="0" fontId="12" fillId="0" borderId="0"/>
    <xf numFmtId="0" fontId="5" fillId="0" borderId="0"/>
    <xf numFmtId="0" fontId="2" fillId="0" borderId="0"/>
    <xf numFmtId="0" fontId="5" fillId="0" borderId="0"/>
    <xf numFmtId="0" fontId="13" fillId="0" borderId="0"/>
    <xf numFmtId="0" fontId="2"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4" fillId="0" borderId="0"/>
    <xf numFmtId="0" fontId="5" fillId="0" borderId="0"/>
    <xf numFmtId="9" fontId="5" fillId="0" borderId="0" applyFont="0" applyFill="0" applyBorder="0" applyAlignment="0" applyProtection="0"/>
  </cellStyleXfs>
  <cellXfs count="394">
    <xf numFmtId="0" fontId="0" fillId="0" borderId="0" xfId="0"/>
    <xf numFmtId="0" fontId="7" fillId="0" borderId="0" xfId="0" applyFont="1"/>
    <xf numFmtId="0" fontId="7" fillId="0" borderId="0" xfId="0" applyFont="1" applyAlignment="1">
      <alignment vertical="top"/>
    </xf>
    <xf numFmtId="0" fontId="1" fillId="0" borderId="0" xfId="0" applyFont="1" applyBorder="1" applyAlignment="1">
      <alignment horizontal="center" vertical="center"/>
    </xf>
    <xf numFmtId="0" fontId="7" fillId="0" borderId="0" xfId="0" applyFont="1" applyAlignment="1">
      <alignment horizontal="center" vertical="top"/>
    </xf>
    <xf numFmtId="0" fontId="1" fillId="0" borderId="0" xfId="0" applyFont="1" applyBorder="1" applyAlignment="1">
      <alignment horizontal="center" vertical="top"/>
    </xf>
    <xf numFmtId="0" fontId="14" fillId="0" borderId="0" xfId="0" applyFont="1"/>
    <xf numFmtId="0" fontId="14" fillId="0" borderId="0" xfId="0" applyFont="1" applyBorder="1"/>
    <xf numFmtId="0" fontId="16" fillId="0" borderId="0" xfId="0" applyFont="1" applyBorder="1" applyAlignment="1">
      <alignment horizontal="center" vertical="center" wrapText="1"/>
    </xf>
    <xf numFmtId="0" fontId="17" fillId="0" borderId="0" xfId="0" applyFont="1" applyBorder="1" applyAlignment="1">
      <alignment horizontal="left" vertical="center" wrapText="1"/>
    </xf>
    <xf numFmtId="0" fontId="20" fillId="0" borderId="0" xfId="0" applyFont="1" applyBorder="1" applyAlignment="1">
      <alignment vertical="center"/>
    </xf>
    <xf numFmtId="0" fontId="4" fillId="0" borderId="0" xfId="0" applyFont="1" applyBorder="1" applyAlignment="1">
      <alignment vertical="center"/>
    </xf>
    <xf numFmtId="0" fontId="0" fillId="2" borderId="0" xfId="0" applyFill="1" applyAlignment="1">
      <alignment vertical="center"/>
    </xf>
    <xf numFmtId="0" fontId="23" fillId="2" borderId="0" xfId="0" applyFont="1" applyFill="1" applyBorder="1" applyAlignment="1" applyProtection="1">
      <alignment horizontal="center" vertical="top"/>
    </xf>
    <xf numFmtId="0" fontId="23" fillId="2" borderId="0"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xf>
    <xf numFmtId="168" fontId="23" fillId="2" borderId="0" xfId="0" applyNumberFormat="1" applyFont="1" applyFill="1" applyBorder="1" applyAlignment="1" applyProtection="1">
      <alignment horizontal="center" vertical="center"/>
    </xf>
    <xf numFmtId="0" fontId="23" fillId="2"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vertical="center"/>
    </xf>
    <xf numFmtId="0" fontId="24" fillId="0" borderId="0" xfId="0" applyFont="1" applyFill="1" applyBorder="1" applyAlignment="1">
      <alignment vertical="center" wrapText="1"/>
    </xf>
    <xf numFmtId="0" fontId="1" fillId="2" borderId="0" xfId="0" applyFont="1" applyFill="1" applyBorder="1" applyAlignment="1" applyProtection="1">
      <alignment vertical="center"/>
    </xf>
    <xf numFmtId="0" fontId="22" fillId="2" borderId="0" xfId="0" applyFont="1" applyFill="1" applyBorder="1" applyAlignment="1" applyProtection="1">
      <alignment vertical="top"/>
    </xf>
    <xf numFmtId="0" fontId="6" fillId="2" borderId="0" xfId="0" applyFont="1" applyFill="1" applyBorder="1" applyAlignment="1" applyProtection="1">
      <alignment vertical="top"/>
    </xf>
    <xf numFmtId="0" fontId="3" fillId="0" borderId="0" xfId="1" applyFont="1" applyFill="1" applyBorder="1" applyAlignment="1">
      <alignment vertical="center" wrapText="1"/>
    </xf>
    <xf numFmtId="0" fontId="6" fillId="12" borderId="26" xfId="1" applyFont="1" applyFill="1" applyBorder="1" applyAlignment="1" applyProtection="1">
      <alignment horizontal="center" vertical="center" wrapText="1"/>
    </xf>
    <xf numFmtId="0" fontId="15" fillId="0" borderId="0" xfId="0" applyFont="1" applyFill="1" applyBorder="1" applyAlignment="1">
      <alignment vertical="top" wrapText="1"/>
    </xf>
    <xf numFmtId="0" fontId="15" fillId="3" borderId="0" xfId="0" applyFont="1" applyFill="1" applyBorder="1" applyAlignment="1">
      <alignment vertical="top" wrapText="1"/>
    </xf>
    <xf numFmtId="0" fontId="25" fillId="0" borderId="1" xfId="0" applyFont="1" applyBorder="1" applyAlignment="1">
      <alignment horizontal="justify" vertical="center" wrapText="1"/>
    </xf>
    <xf numFmtId="0" fontId="25" fillId="0" borderId="1" xfId="0" applyFont="1" applyBorder="1" applyAlignment="1">
      <alignment vertical="center" wrapText="1"/>
    </xf>
    <xf numFmtId="0" fontId="25" fillId="0" borderId="33" xfId="0" applyFont="1" applyBorder="1" applyAlignment="1">
      <alignment horizontal="left" vertical="center" wrapText="1"/>
    </xf>
    <xf numFmtId="0" fontId="25" fillId="0" borderId="4" xfId="0" applyFont="1" applyBorder="1" applyAlignment="1">
      <alignment horizontal="left" vertical="center" wrapText="1"/>
    </xf>
    <xf numFmtId="0" fontId="25" fillId="0" borderId="3" xfId="0" applyFont="1" applyBorder="1" applyAlignment="1">
      <alignment horizontal="left" vertical="center" wrapText="1"/>
    </xf>
    <xf numFmtId="0" fontId="25" fillId="0" borderId="20" xfId="0" applyFont="1" applyBorder="1" applyAlignment="1">
      <alignment horizontal="left" vertical="center" wrapText="1"/>
    </xf>
    <xf numFmtId="0" fontId="25" fillId="0" borderId="37" xfId="0" applyFont="1" applyBorder="1" applyAlignment="1">
      <alignment horizontal="left" vertical="center" wrapText="1"/>
    </xf>
    <xf numFmtId="0" fontId="25" fillId="0" borderId="38" xfId="0" applyFont="1" applyBorder="1" applyAlignment="1">
      <alignment horizontal="left" vertical="center" wrapText="1"/>
    </xf>
    <xf numFmtId="0" fontId="25" fillId="0" borderId="1" xfId="0" applyFont="1" applyBorder="1" applyAlignment="1">
      <alignment horizontal="left" vertical="center" wrapText="1"/>
    </xf>
    <xf numFmtId="0" fontId="27" fillId="0" borderId="1" xfId="0" applyFont="1" applyBorder="1" applyAlignment="1" applyProtection="1">
      <alignment horizontal="center" vertical="center" wrapText="1"/>
    </xf>
    <xf numFmtId="0" fontId="27" fillId="0" borderId="33" xfId="0" applyFont="1" applyBorder="1" applyAlignment="1" applyProtection="1">
      <alignment horizontal="center" vertical="center" wrapText="1"/>
    </xf>
    <xf numFmtId="0" fontId="27" fillId="0" borderId="3" xfId="0" applyFont="1" applyBorder="1" applyAlignment="1" applyProtection="1">
      <alignment horizontal="center" vertical="top" wrapText="1"/>
    </xf>
    <xf numFmtId="0" fontId="25" fillId="0" borderId="33" xfId="0" applyFont="1" applyBorder="1" applyAlignment="1">
      <alignment horizontal="justify" vertical="center" wrapText="1"/>
    </xf>
    <xf numFmtId="0" fontId="25" fillId="0" borderId="46" xfId="0" applyFont="1" applyBorder="1" applyAlignment="1">
      <alignment horizontal="justify" vertical="center" wrapText="1"/>
    </xf>
    <xf numFmtId="0" fontId="25" fillId="0" borderId="45" xfId="0" applyFont="1" applyBorder="1" applyAlignment="1">
      <alignment horizontal="left" vertical="center" wrapText="1"/>
    </xf>
    <xf numFmtId="0" fontId="25" fillId="0" borderId="46" xfId="0" applyFont="1" applyBorder="1" applyAlignment="1">
      <alignment horizontal="left" vertical="center" wrapText="1"/>
    </xf>
    <xf numFmtId="0" fontId="27" fillId="0" borderId="8" xfId="0" applyFont="1" applyBorder="1" applyAlignment="1" applyProtection="1">
      <alignment horizontal="center" vertical="top" wrapText="1"/>
    </xf>
    <xf numFmtId="0" fontId="27" fillId="0" borderId="4" xfId="0" applyFont="1" applyBorder="1" applyAlignment="1" applyProtection="1">
      <alignment horizontal="center" vertical="top" wrapText="1"/>
    </xf>
    <xf numFmtId="0" fontId="4" fillId="0" borderId="8" xfId="0" applyFont="1" applyBorder="1" applyAlignment="1" applyProtection="1">
      <alignment horizontal="center" vertical="top" wrapText="1"/>
    </xf>
    <xf numFmtId="0" fontId="27" fillId="0" borderId="3" xfId="0" applyFont="1" applyBorder="1" applyAlignment="1" applyProtection="1">
      <alignment horizontal="left" vertical="center" wrapText="1"/>
    </xf>
    <xf numFmtId="0" fontId="27" fillId="0" borderId="3" xfId="0" applyFont="1" applyBorder="1" applyAlignment="1" applyProtection="1">
      <alignment horizontal="center" vertical="center" wrapText="1"/>
    </xf>
    <xf numFmtId="0" fontId="27" fillId="0" borderId="33" xfId="0" applyFont="1" applyBorder="1" applyAlignment="1" applyProtection="1">
      <alignment horizontal="center" vertical="top" wrapText="1"/>
    </xf>
    <xf numFmtId="0" fontId="4" fillId="0" borderId="33" xfId="0" applyFont="1" applyBorder="1" applyAlignment="1" applyProtection="1">
      <alignment horizontal="center" vertical="top" wrapText="1"/>
    </xf>
    <xf numFmtId="0" fontId="25" fillId="0" borderId="47" xfId="0" applyFont="1" applyBorder="1" applyAlignment="1">
      <alignment horizontal="left" vertical="center" wrapText="1"/>
    </xf>
    <xf numFmtId="0" fontId="25" fillId="0" borderId="48" xfId="0" applyFont="1" applyBorder="1" applyAlignment="1">
      <alignment horizontal="left" vertical="center" wrapText="1"/>
    </xf>
    <xf numFmtId="0" fontId="27" fillId="0" borderId="3" xfId="0" applyFont="1" applyFill="1" applyBorder="1" applyAlignment="1">
      <alignment horizontal="center" vertical="top" wrapText="1"/>
    </xf>
    <xf numFmtId="0" fontId="27" fillId="0" borderId="1" xfId="0" applyFont="1" applyFill="1" applyBorder="1" applyAlignment="1">
      <alignment horizontal="center" vertical="center" wrapText="1"/>
    </xf>
    <xf numFmtId="0" fontId="25" fillId="0" borderId="4" xfId="0" applyFont="1" applyBorder="1" applyAlignment="1">
      <alignment horizontal="justify" vertical="center" wrapText="1"/>
    </xf>
    <xf numFmtId="0" fontId="25" fillId="0" borderId="4" xfId="0" applyFont="1" applyBorder="1" applyAlignment="1">
      <alignment vertical="center" wrapText="1"/>
    </xf>
    <xf numFmtId="0" fontId="25" fillId="0" borderId="3" xfId="0" applyFont="1" applyBorder="1" applyAlignment="1">
      <alignment vertical="center" wrapText="1"/>
    </xf>
    <xf numFmtId="0" fontId="27" fillId="0" borderId="33" xfId="0" applyFont="1" applyFill="1" applyBorder="1" applyAlignment="1">
      <alignment horizontal="center" vertical="center" wrapText="1"/>
    </xf>
    <xf numFmtId="0" fontId="31" fillId="0" borderId="4" xfId="0" applyFont="1" applyFill="1" applyBorder="1" applyAlignment="1">
      <alignment horizontal="center" vertical="top" wrapText="1"/>
    </xf>
    <xf numFmtId="0" fontId="31" fillId="0" borderId="3" xfId="0" applyFont="1" applyFill="1" applyBorder="1" applyAlignment="1">
      <alignment horizontal="center" vertical="top" wrapText="1"/>
    </xf>
    <xf numFmtId="0" fontId="3" fillId="4" borderId="16" xfId="1" applyFont="1" applyFill="1" applyBorder="1" applyAlignment="1">
      <alignment vertical="center" wrapText="1"/>
    </xf>
    <xf numFmtId="0" fontId="3" fillId="4" borderId="17" xfId="1" applyFont="1" applyFill="1" applyBorder="1" applyAlignment="1">
      <alignment vertical="center" wrapText="1"/>
    </xf>
    <xf numFmtId="0" fontId="3" fillId="4" borderId="34" xfId="1" applyFont="1" applyFill="1" applyBorder="1" applyAlignment="1">
      <alignment vertical="center" wrapText="1"/>
    </xf>
    <xf numFmtId="0" fontId="27" fillId="0" borderId="3" xfId="0" applyFont="1" applyFill="1" applyBorder="1" applyAlignment="1">
      <alignment horizontal="center" vertical="center" wrapText="1"/>
    </xf>
    <xf numFmtId="0" fontId="8" fillId="11" borderId="5" xfId="0" applyFont="1" applyFill="1" applyBorder="1" applyAlignment="1" applyProtection="1">
      <alignment horizontal="center" vertical="center"/>
    </xf>
    <xf numFmtId="0" fontId="8" fillId="11" borderId="40" xfId="0" applyFont="1" applyFill="1" applyBorder="1" applyAlignment="1">
      <alignment horizontal="center" vertical="center" wrapText="1"/>
    </xf>
    <xf numFmtId="0" fontId="6" fillId="10" borderId="5" xfId="2" applyFont="1" applyFill="1" applyBorder="1" applyAlignment="1" applyProtection="1">
      <alignment horizontal="center" vertical="center" wrapText="1"/>
    </xf>
    <xf numFmtId="0" fontId="6" fillId="10" borderId="6" xfId="2" applyFont="1" applyFill="1" applyBorder="1" applyAlignment="1" applyProtection="1">
      <alignment horizontal="center" vertical="center" wrapText="1"/>
    </xf>
    <xf numFmtId="0" fontId="6" fillId="10" borderId="40" xfId="1" applyFont="1" applyFill="1" applyBorder="1" applyAlignment="1" applyProtection="1">
      <alignment horizontal="center" vertical="center" wrapText="1"/>
    </xf>
    <xf numFmtId="0" fontId="6" fillId="12" borderId="5" xfId="1" applyFont="1" applyFill="1" applyBorder="1" applyAlignment="1" applyProtection="1">
      <alignment horizontal="center" vertical="center" wrapText="1"/>
    </xf>
    <xf numFmtId="0" fontId="6" fillId="12" borderId="6" xfId="1" applyFont="1" applyFill="1" applyBorder="1" applyAlignment="1" applyProtection="1">
      <alignment horizontal="center" vertical="center" wrapText="1"/>
    </xf>
    <xf numFmtId="0" fontId="6" fillId="12" borderId="40" xfId="1" applyFont="1" applyFill="1" applyBorder="1" applyAlignment="1" applyProtection="1">
      <alignment horizontal="center" vertical="center" wrapText="1"/>
    </xf>
    <xf numFmtId="0" fontId="15" fillId="0"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8" fillId="11" borderId="31" xfId="0" applyFont="1" applyFill="1" applyBorder="1" applyAlignment="1" applyProtection="1">
      <alignment horizontal="center" vertical="center" wrapText="1"/>
    </xf>
    <xf numFmtId="0" fontId="27" fillId="0" borderId="27" xfId="0" applyFont="1" applyBorder="1" applyAlignment="1" applyProtection="1">
      <alignment horizontal="center" vertical="center" wrapText="1"/>
    </xf>
    <xf numFmtId="0" fontId="25" fillId="0" borderId="28" xfId="0" applyFont="1" applyBorder="1" applyAlignment="1">
      <alignment horizontal="justify" vertical="center" wrapText="1"/>
    </xf>
    <xf numFmtId="0" fontId="27" fillId="0" borderId="7" xfId="0" applyFont="1" applyBorder="1" applyAlignment="1" applyProtection="1">
      <alignment horizontal="center" vertical="center" wrapText="1"/>
    </xf>
    <xf numFmtId="0" fontId="25" fillId="0" borderId="23" xfId="0" applyFont="1" applyBorder="1" applyAlignment="1">
      <alignment horizontal="left" vertical="center" wrapText="1"/>
    </xf>
    <xf numFmtId="0" fontId="25" fillId="0" borderId="0" xfId="0" applyFont="1" applyAlignment="1">
      <alignment vertical="center" wrapText="1"/>
    </xf>
    <xf numFmtId="0" fontId="25" fillId="0" borderId="51" xfId="0" applyFont="1" applyBorder="1" applyAlignment="1">
      <alignment horizontal="justify" vertical="center" wrapText="1"/>
    </xf>
    <xf numFmtId="0" fontId="25" fillId="0" borderId="52" xfId="0" applyFont="1" applyBorder="1" applyAlignment="1">
      <alignment horizontal="justify" vertical="center" wrapText="1"/>
    </xf>
    <xf numFmtId="0" fontId="27" fillId="0" borderId="33" xfId="0" applyFont="1" applyFill="1" applyBorder="1" applyAlignment="1">
      <alignment horizontal="left" vertical="center" wrapText="1"/>
    </xf>
    <xf numFmtId="0" fontId="33" fillId="0" borderId="22" xfId="0" applyFont="1" applyBorder="1" applyAlignment="1">
      <alignment horizontal="left" vertical="center" wrapText="1"/>
    </xf>
    <xf numFmtId="0" fontId="27" fillId="0" borderId="3" xfId="0" applyFont="1" applyFill="1" applyBorder="1" applyAlignment="1">
      <alignment horizontal="left" vertical="center" wrapText="1"/>
    </xf>
    <xf numFmtId="0" fontId="26" fillId="0" borderId="28" xfId="0" applyFont="1" applyBorder="1" applyAlignment="1" applyProtection="1">
      <alignment horizontal="left" vertical="center" wrapText="1"/>
    </xf>
    <xf numFmtId="0" fontId="26" fillId="0" borderId="1" xfId="0" applyFont="1" applyBorder="1" applyAlignment="1" applyProtection="1">
      <alignment horizontal="left" vertical="center" wrapText="1"/>
    </xf>
    <xf numFmtId="0" fontId="27" fillId="0" borderId="1" xfId="0" applyFont="1" applyBorder="1" applyAlignment="1" applyProtection="1">
      <alignment horizontal="left" vertical="center" wrapText="1"/>
    </xf>
    <xf numFmtId="0" fontId="27" fillId="0" borderId="33" xfId="0" applyFont="1" applyBorder="1" applyAlignment="1" applyProtection="1">
      <alignment horizontal="left" vertical="center" wrapText="1"/>
    </xf>
    <xf numFmtId="0" fontId="27" fillId="0" borderId="4" xfId="0" applyFont="1" applyFill="1" applyBorder="1" applyAlignment="1">
      <alignment horizontal="left" vertical="center" wrapText="1"/>
    </xf>
    <xf numFmtId="0" fontId="15" fillId="0" borderId="3" xfId="0" applyFont="1" applyFill="1" applyBorder="1" applyAlignment="1">
      <alignment horizontal="center" vertical="center" wrapText="1"/>
    </xf>
    <xf numFmtId="0" fontId="25" fillId="0" borderId="3" xfId="0" applyNumberFormat="1" applyFont="1" applyBorder="1" applyAlignment="1">
      <alignment vertical="center" wrapText="1"/>
    </xf>
    <xf numFmtId="0" fontId="25" fillId="0" borderId="1" xfId="0" applyNumberFormat="1" applyFont="1" applyBorder="1" applyAlignment="1">
      <alignment vertical="center" wrapText="1"/>
    </xf>
    <xf numFmtId="0" fontId="33" fillId="0" borderId="1" xfId="0" applyNumberFormat="1" applyFont="1" applyBorder="1" applyAlignment="1">
      <alignment vertical="center" wrapText="1"/>
    </xf>
    <xf numFmtId="0" fontId="25" fillId="0" borderId="0" xfId="0" applyFont="1"/>
    <xf numFmtId="0" fontId="4" fillId="14" borderId="3" xfId="0" applyFont="1" applyFill="1" applyBorder="1" applyAlignment="1" applyProtection="1">
      <alignment horizontal="center" vertical="center"/>
      <protection locked="0"/>
    </xf>
    <xf numFmtId="0" fontId="4" fillId="14" borderId="1" xfId="0" applyFont="1" applyFill="1" applyBorder="1" applyAlignment="1" applyProtection="1">
      <alignment horizontal="center" vertical="center"/>
      <protection locked="0"/>
    </xf>
    <xf numFmtId="0" fontId="4" fillId="14" borderId="33" xfId="0" applyFont="1" applyFill="1" applyBorder="1" applyAlignment="1" applyProtection="1">
      <alignment horizontal="center" vertical="center"/>
      <protection locked="0"/>
    </xf>
    <xf numFmtId="0" fontId="4" fillId="14" borderId="33" xfId="0" applyFont="1" applyFill="1" applyBorder="1" applyAlignment="1">
      <alignment vertical="center"/>
    </xf>
    <xf numFmtId="0" fontId="27" fillId="14" borderId="33" xfId="0" applyFont="1" applyFill="1" applyBorder="1" applyAlignment="1">
      <alignment vertical="top" wrapText="1"/>
    </xf>
    <xf numFmtId="0" fontId="27" fillId="14" borderId="3" xfId="0" applyFont="1" applyFill="1" applyBorder="1" applyAlignment="1">
      <alignment horizontal="center" vertical="center" wrapText="1"/>
    </xf>
    <xf numFmtId="0" fontId="27" fillId="14" borderId="3" xfId="0" applyFont="1" applyFill="1" applyBorder="1" applyAlignment="1">
      <alignment vertical="top" wrapText="1"/>
    </xf>
    <xf numFmtId="0" fontId="27" fillId="14" borderId="1" xfId="0" applyFont="1" applyFill="1" applyBorder="1" applyAlignment="1">
      <alignment horizontal="center" vertical="center" wrapText="1"/>
    </xf>
    <xf numFmtId="0" fontId="27" fillId="14" borderId="1" xfId="0" applyFont="1" applyFill="1" applyBorder="1" applyAlignment="1">
      <alignment vertical="top" wrapText="1"/>
    </xf>
    <xf numFmtId="0" fontId="27" fillId="14" borderId="4" xfId="0" applyFont="1" applyFill="1" applyBorder="1" applyAlignment="1">
      <alignment vertical="top" wrapText="1"/>
    </xf>
    <xf numFmtId="0" fontId="15" fillId="14" borderId="1" xfId="0" applyFont="1" applyFill="1" applyBorder="1" applyAlignment="1">
      <alignment horizontal="center" vertical="center" wrapText="1"/>
    </xf>
    <xf numFmtId="0" fontId="27" fillId="15" borderId="2" xfId="0" applyFont="1" applyFill="1" applyBorder="1" applyAlignment="1" applyProtection="1">
      <alignment vertical="center" wrapText="1"/>
      <protection locked="0"/>
    </xf>
    <xf numFmtId="0" fontId="25" fillId="15" borderId="11" xfId="0" applyFont="1" applyFill="1" applyBorder="1" applyAlignment="1">
      <alignment horizontal="center" vertical="center" wrapText="1"/>
    </xf>
    <xf numFmtId="0" fontId="25" fillId="15" borderId="43" xfId="0" applyFont="1" applyFill="1" applyBorder="1" applyAlignment="1">
      <alignment horizontal="center" vertical="center" wrapText="1"/>
    </xf>
    <xf numFmtId="0" fontId="26" fillId="15" borderId="3" xfId="0" applyFont="1" applyFill="1" applyBorder="1" applyAlignment="1" applyProtection="1">
      <alignment horizontal="justify" vertical="top"/>
      <protection locked="0"/>
    </xf>
    <xf numFmtId="0" fontId="26" fillId="15" borderId="1" xfId="0" applyFont="1" applyFill="1" applyBorder="1" applyAlignment="1" applyProtection="1">
      <alignment horizontal="justify" vertical="top"/>
      <protection locked="0"/>
    </xf>
    <xf numFmtId="0" fontId="27" fillId="15" borderId="8" xfId="0" applyFont="1" applyFill="1" applyBorder="1" applyAlignment="1" applyProtection="1">
      <alignment horizontal="center" vertical="top" wrapText="1"/>
    </xf>
    <xf numFmtId="0" fontId="27" fillId="15" borderId="4" xfId="0" applyFont="1" applyFill="1" applyBorder="1" applyAlignment="1" applyProtection="1">
      <alignment horizontal="center" vertical="top" wrapText="1"/>
    </xf>
    <xf numFmtId="0" fontId="27" fillId="15" borderId="33" xfId="0" applyFont="1" applyFill="1" applyBorder="1" applyAlignment="1" applyProtection="1">
      <alignment horizontal="center" vertical="top" wrapText="1"/>
    </xf>
    <xf numFmtId="0" fontId="27" fillId="15" borderId="3" xfId="0" applyFont="1" applyFill="1" applyBorder="1" applyAlignment="1">
      <alignment vertical="top" wrapText="1"/>
    </xf>
    <xf numFmtId="0" fontId="27" fillId="15" borderId="1" xfId="0" applyFont="1" applyFill="1" applyBorder="1" applyAlignment="1">
      <alignment vertical="top" wrapText="1"/>
    </xf>
    <xf numFmtId="0" fontId="27" fillId="15" borderId="4" xfId="0" applyFont="1" applyFill="1" applyBorder="1" applyAlignment="1">
      <alignment vertical="top" wrapText="1"/>
    </xf>
    <xf numFmtId="0" fontId="27" fillId="15" borderId="3" xfId="0" applyFont="1" applyFill="1" applyBorder="1" applyAlignment="1">
      <alignment horizontal="center" vertical="center" wrapText="1"/>
    </xf>
    <xf numFmtId="0" fontId="27" fillId="15" borderId="1" xfId="0" applyFont="1" applyFill="1" applyBorder="1" applyAlignment="1">
      <alignment horizontal="center" vertical="center" wrapText="1"/>
    </xf>
    <xf numFmtId="0" fontId="15" fillId="15" borderId="1" xfId="0" applyFont="1" applyFill="1" applyBorder="1" applyAlignment="1">
      <alignment horizontal="center" vertical="center" wrapText="1"/>
    </xf>
    <xf numFmtId="0" fontId="4" fillId="14" borderId="28" xfId="0" applyFont="1" applyFill="1" applyBorder="1" applyAlignment="1" applyProtection="1">
      <alignment horizontal="center" vertical="center"/>
      <protection locked="0"/>
    </xf>
    <xf numFmtId="0" fontId="27" fillId="0" borderId="33" xfId="0" applyFont="1" applyFill="1" applyBorder="1" applyAlignment="1">
      <alignment horizontal="center" vertical="center" wrapText="1"/>
    </xf>
    <xf numFmtId="0" fontId="31" fillId="0" borderId="4" xfId="0" applyFont="1" applyBorder="1" applyAlignment="1" applyProtection="1">
      <alignment horizontal="center" vertical="center" wrapText="1"/>
    </xf>
    <xf numFmtId="0" fontId="31" fillId="0" borderId="3" xfId="0" applyFont="1" applyBorder="1" applyAlignment="1" applyProtection="1">
      <alignment horizontal="center" vertical="center" wrapText="1"/>
    </xf>
    <xf numFmtId="0" fontId="26" fillId="0" borderId="59" xfId="0" applyFont="1" applyBorder="1" applyAlignment="1" applyProtection="1">
      <alignment horizontal="center" vertical="center" wrapText="1"/>
    </xf>
    <xf numFmtId="0" fontId="26" fillId="0" borderId="25" xfId="0" applyFont="1" applyBorder="1" applyAlignment="1" applyProtection="1">
      <alignment horizontal="center" vertical="center" wrapText="1"/>
    </xf>
    <xf numFmtId="0" fontId="27" fillId="0" borderId="25" xfId="0" applyFont="1" applyBorder="1" applyAlignment="1" applyProtection="1">
      <alignment horizontal="center" vertical="center" wrapText="1"/>
    </xf>
    <xf numFmtId="0" fontId="35" fillId="0" borderId="60" xfId="82" applyFont="1" applyBorder="1" applyAlignment="1">
      <alignment horizontal="center" vertical="center" wrapText="1"/>
    </xf>
    <xf numFmtId="0" fontId="36" fillId="0" borderId="61" xfId="82" applyFont="1" applyBorder="1" applyAlignment="1">
      <alignment horizontal="center" vertical="top" wrapText="1"/>
    </xf>
    <xf numFmtId="0" fontId="36" fillId="0" borderId="62" xfId="82" applyFont="1" applyBorder="1" applyAlignment="1">
      <alignment horizontal="center" vertical="center" wrapText="1"/>
    </xf>
    <xf numFmtId="0" fontId="36" fillId="0" borderId="61" xfId="82" applyFont="1" applyBorder="1" applyAlignment="1">
      <alignment horizontal="center" vertical="center" wrapText="1"/>
    </xf>
    <xf numFmtId="0" fontId="36" fillId="0" borderId="63" xfId="82" applyFont="1" applyBorder="1" applyAlignment="1">
      <alignment horizontal="center" vertical="center" wrapText="1"/>
    </xf>
    <xf numFmtId="0" fontId="27" fillId="0" borderId="3" xfId="0" applyFont="1" applyBorder="1" applyAlignment="1" applyProtection="1">
      <alignment horizontal="center" vertical="center" wrapText="1"/>
    </xf>
    <xf numFmtId="0" fontId="27" fillId="0" borderId="33"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43" xfId="0" applyFont="1" applyBorder="1" applyAlignment="1">
      <alignment horizontal="center" vertical="center"/>
    </xf>
    <xf numFmtId="0" fontId="25" fillId="0" borderId="33" xfId="0" applyFont="1" applyBorder="1" applyAlignment="1">
      <alignment horizontal="center" vertical="center"/>
    </xf>
    <xf numFmtId="0" fontId="25" fillId="0" borderId="11" xfId="0" applyFont="1" applyBorder="1" applyAlignment="1">
      <alignment horizontal="center" vertical="center"/>
    </xf>
    <xf numFmtId="0" fontId="25" fillId="0" borderId="4" xfId="0" applyFont="1" applyBorder="1" applyAlignment="1">
      <alignment horizontal="center" vertical="center"/>
    </xf>
    <xf numFmtId="0" fontId="25" fillId="0" borderId="3" xfId="0" applyFont="1" applyBorder="1" applyAlignment="1">
      <alignment horizontal="center" vertical="center"/>
    </xf>
    <xf numFmtId="0" fontId="25" fillId="0" borderId="14" xfId="0" applyFont="1" applyBorder="1" applyAlignment="1">
      <alignment horizontal="center" vertical="center"/>
    </xf>
    <xf numFmtId="0" fontId="25" fillId="0" borderId="56" xfId="0" applyFont="1" applyBorder="1" applyAlignment="1">
      <alignment horizontal="center" vertical="center"/>
    </xf>
    <xf numFmtId="0" fontId="25" fillId="0" borderId="9" xfId="0" applyFont="1" applyBorder="1" applyAlignment="1">
      <alignment horizontal="center" vertical="center"/>
    </xf>
    <xf numFmtId="0" fontId="25" fillId="0" borderId="58" xfId="0" applyFont="1" applyBorder="1" applyAlignment="1">
      <alignment horizontal="center" vertical="center"/>
    </xf>
    <xf numFmtId="0" fontId="9" fillId="0" borderId="12" xfId="0" applyFont="1" applyBorder="1" applyAlignment="1">
      <alignment horizontal="center" vertical="center"/>
    </xf>
    <xf numFmtId="0" fontId="8" fillId="6" borderId="3" xfId="0" applyFont="1" applyFill="1" applyBorder="1" applyAlignment="1">
      <alignment horizontal="left" vertical="center"/>
    </xf>
    <xf numFmtId="0" fontId="6" fillId="16" borderId="3" xfId="0" applyFont="1" applyFill="1" applyBorder="1" applyAlignment="1" applyProtection="1">
      <alignment horizontal="center" vertical="center" wrapText="1"/>
    </xf>
    <xf numFmtId="0" fontId="8" fillId="0" borderId="14" xfId="0" applyFont="1" applyBorder="1" applyAlignment="1">
      <alignment horizontal="left" vertical="center" wrapText="1"/>
    </xf>
    <xf numFmtId="0" fontId="9" fillId="0" borderId="7" xfId="0" applyFont="1" applyBorder="1" applyAlignment="1">
      <alignment horizontal="center" vertical="center"/>
    </xf>
    <xf numFmtId="0" fontId="8" fillId="7" borderId="1" xfId="0" applyFont="1" applyFill="1" applyBorder="1" applyAlignment="1">
      <alignment horizontal="left" vertical="center"/>
    </xf>
    <xf numFmtId="0" fontId="6" fillId="16" borderId="1" xfId="0" applyFont="1" applyFill="1" applyBorder="1" applyAlignment="1" applyProtection="1">
      <alignment horizontal="center" vertical="center" wrapText="1"/>
    </xf>
    <xf numFmtId="0" fontId="8" fillId="0" borderId="2" xfId="0" applyFont="1" applyBorder="1" applyAlignment="1">
      <alignment horizontal="left" vertical="center" wrapText="1"/>
    </xf>
    <xf numFmtId="0" fontId="8" fillId="8" borderId="1" xfId="0" applyFont="1" applyFill="1" applyBorder="1" applyAlignment="1">
      <alignment horizontal="left" vertical="center"/>
    </xf>
    <xf numFmtId="0" fontId="6" fillId="16" borderId="1" xfId="0" applyFont="1" applyFill="1" applyBorder="1" applyAlignment="1">
      <alignment horizontal="center" vertical="center" wrapText="1"/>
    </xf>
    <xf numFmtId="0" fontId="8" fillId="13" borderId="1" xfId="0" applyFont="1" applyFill="1" applyBorder="1" applyAlignment="1">
      <alignment horizontal="left" vertical="center"/>
    </xf>
    <xf numFmtId="0" fontId="8" fillId="16" borderId="1" xfId="0" applyFont="1" applyFill="1" applyBorder="1" applyAlignment="1">
      <alignment horizontal="center" vertical="center" wrapText="1"/>
    </xf>
    <xf numFmtId="0" fontId="9" fillId="0" borderId="5" xfId="0" applyFont="1" applyBorder="1" applyAlignment="1">
      <alignment horizontal="center" vertical="center"/>
    </xf>
    <xf numFmtId="0" fontId="8" fillId="0" borderId="6" xfId="0" applyFont="1" applyBorder="1" applyAlignment="1">
      <alignment horizontal="left" vertical="center"/>
    </xf>
    <xf numFmtId="0" fontId="25" fillId="15" borderId="13" xfId="0" applyFont="1" applyFill="1" applyBorder="1" applyAlignment="1">
      <alignment horizontal="center" vertical="center" wrapText="1"/>
    </xf>
    <xf numFmtId="17" fontId="27" fillId="15" borderId="28" xfId="0" applyNumberFormat="1" applyFont="1" applyFill="1" applyBorder="1" applyAlignment="1" applyProtection="1">
      <alignment horizontal="center" vertical="center" wrapText="1"/>
      <protection locked="0"/>
    </xf>
    <xf numFmtId="0" fontId="25" fillId="15" borderId="12" xfId="0" applyFont="1" applyFill="1" applyBorder="1" applyAlignment="1">
      <alignment horizontal="center" vertical="center" wrapText="1"/>
    </xf>
    <xf numFmtId="0" fontId="25" fillId="0" borderId="59" xfId="0" applyFont="1" applyBorder="1" applyAlignment="1">
      <alignment horizontal="center" vertical="center"/>
    </xf>
    <xf numFmtId="17" fontId="27" fillId="15" borderId="1" xfId="0" applyNumberFormat="1" applyFont="1" applyFill="1" applyBorder="1" applyAlignment="1">
      <alignment horizontal="center" vertical="center" wrapText="1"/>
    </xf>
    <xf numFmtId="0" fontId="26" fillId="15" borderId="33" xfId="0" applyFont="1" applyFill="1" applyBorder="1" applyAlignment="1" applyProtection="1">
      <alignment horizontal="center" vertical="center"/>
      <protection locked="0"/>
    </xf>
    <xf numFmtId="0" fontId="27" fillId="15" borderId="33" xfId="0" applyFont="1" applyFill="1" applyBorder="1" applyAlignment="1">
      <alignment vertical="center" wrapText="1"/>
    </xf>
    <xf numFmtId="0" fontId="27" fillId="15" borderId="33" xfId="0" applyFont="1" applyFill="1" applyBorder="1" applyAlignment="1">
      <alignment horizontal="center" vertical="center" wrapText="1"/>
    </xf>
    <xf numFmtId="0" fontId="26" fillId="15" borderId="33" xfId="0" applyFont="1" applyFill="1" applyBorder="1" applyAlignment="1" applyProtection="1">
      <alignment horizontal="center" vertical="center" wrapText="1"/>
      <protection locked="0"/>
    </xf>
    <xf numFmtId="17" fontId="27" fillId="15" borderId="33" xfId="0" applyNumberFormat="1" applyFont="1" applyFill="1" applyBorder="1" applyAlignment="1">
      <alignment horizontal="center" vertical="center" wrapText="1"/>
    </xf>
    <xf numFmtId="0" fontId="25" fillId="15" borderId="44" xfId="0" applyFont="1" applyFill="1" applyBorder="1" applyAlignment="1">
      <alignment vertical="center" wrapText="1"/>
    </xf>
    <xf numFmtId="0" fontId="25" fillId="15" borderId="14" xfId="0" applyFont="1" applyFill="1" applyBorder="1" applyAlignment="1">
      <alignment horizontal="left" vertical="center" wrapText="1"/>
    </xf>
    <xf numFmtId="0" fontId="27" fillId="15" borderId="39" xfId="0" applyFont="1" applyFill="1" applyBorder="1" applyAlignment="1" applyProtection="1">
      <alignment horizontal="left" vertical="center" wrapText="1"/>
      <protection locked="0"/>
    </xf>
    <xf numFmtId="0" fontId="25" fillId="15" borderId="43" xfId="0" applyFont="1" applyFill="1" applyBorder="1" applyAlignment="1">
      <alignment horizontal="left" vertical="center" wrapText="1"/>
    </xf>
    <xf numFmtId="0" fontId="27" fillId="15" borderId="4" xfId="0" applyFont="1" applyFill="1" applyBorder="1" applyAlignment="1" applyProtection="1">
      <alignment horizontal="left" vertical="top" wrapText="1"/>
    </xf>
    <xf numFmtId="0" fontId="27" fillId="15" borderId="3" xfId="0" applyFont="1" applyFill="1" applyBorder="1" applyAlignment="1">
      <alignment horizontal="left" vertical="center" wrapText="1"/>
    </xf>
    <xf numFmtId="0" fontId="27" fillId="15" borderId="33" xfId="0" applyFont="1" applyFill="1" applyBorder="1" applyAlignment="1">
      <alignment horizontal="left" vertical="center" wrapText="1"/>
    </xf>
    <xf numFmtId="0" fontId="27" fillId="0" borderId="33" xfId="0" applyFont="1" applyFill="1" applyBorder="1" applyAlignment="1">
      <alignment horizontal="center" vertical="center" wrapText="1"/>
    </xf>
    <xf numFmtId="0" fontId="25" fillId="14" borderId="4" xfId="0" applyFont="1" applyFill="1" applyBorder="1" applyAlignment="1">
      <alignment horizontal="center" vertical="center" wrapText="1"/>
    </xf>
    <xf numFmtId="0" fontId="25" fillId="14" borderId="3" xfId="0" applyFont="1" applyFill="1" applyBorder="1" applyAlignment="1">
      <alignment horizontal="center" vertical="center" wrapText="1"/>
    </xf>
    <xf numFmtId="0" fontId="25" fillId="14" borderId="9" xfId="0" applyFont="1" applyFill="1" applyBorder="1" applyAlignment="1">
      <alignment horizontal="center" vertical="center" wrapText="1"/>
    </xf>
    <xf numFmtId="0" fontId="25" fillId="14" borderId="33" xfId="0" applyFont="1" applyFill="1" applyBorder="1" applyAlignment="1">
      <alignment vertical="center" wrapText="1"/>
    </xf>
    <xf numFmtId="0" fontId="27" fillId="14" borderId="39" xfId="0" applyFont="1" applyFill="1" applyBorder="1" applyAlignment="1">
      <alignment vertical="center" wrapText="1"/>
    </xf>
    <xf numFmtId="0" fontId="25" fillId="14" borderId="11" xfId="0" applyFont="1" applyFill="1" applyBorder="1" applyAlignment="1">
      <alignment vertical="center" wrapText="1"/>
    </xf>
    <xf numFmtId="0" fontId="25" fillId="14" borderId="43" xfId="0" applyFont="1" applyFill="1" applyBorder="1" applyAlignment="1">
      <alignment vertical="center" wrapText="1"/>
    </xf>
    <xf numFmtId="0" fontId="25" fillId="14" borderId="44" xfId="0" applyFont="1" applyFill="1" applyBorder="1" applyAlignment="1">
      <alignment vertical="center" wrapText="1"/>
    </xf>
    <xf numFmtId="0" fontId="27" fillId="15" borderId="8" xfId="0" applyFont="1" applyFill="1" applyBorder="1" applyAlignment="1" applyProtection="1">
      <alignment vertical="top" wrapText="1"/>
    </xf>
    <xf numFmtId="0" fontId="27" fillId="15" borderId="4" xfId="0" applyFont="1" applyFill="1" applyBorder="1" applyAlignment="1" applyProtection="1">
      <alignment vertical="top" wrapText="1"/>
    </xf>
    <xf numFmtId="0" fontId="27" fillId="15" borderId="3" xfId="0" applyFont="1" applyFill="1" applyBorder="1" applyAlignment="1" applyProtection="1">
      <alignment vertical="top" wrapText="1"/>
    </xf>
    <xf numFmtId="0" fontId="27" fillId="14" borderId="4" xfId="0" applyFont="1" applyFill="1" applyBorder="1" applyAlignment="1" applyProtection="1">
      <alignment horizontal="center" vertical="center" wrapText="1"/>
    </xf>
    <xf numFmtId="0" fontId="27" fillId="14" borderId="8" xfId="0" applyFont="1" applyFill="1" applyBorder="1" applyAlignment="1" applyProtection="1">
      <alignment vertical="top" wrapText="1"/>
    </xf>
    <xf numFmtId="0" fontId="27" fillId="14" borderId="4" xfId="0" applyFont="1" applyFill="1" applyBorder="1" applyAlignment="1" applyProtection="1">
      <alignment vertical="top" wrapText="1"/>
    </xf>
    <xf numFmtId="2" fontId="18" fillId="4" borderId="17" xfId="1" applyNumberFormat="1" applyFont="1" applyFill="1" applyBorder="1" applyAlignment="1">
      <alignment horizontal="center" vertical="center" wrapText="1"/>
    </xf>
    <xf numFmtId="0" fontId="27" fillId="14" borderId="4" xfId="0" applyFont="1" applyFill="1" applyBorder="1" applyAlignment="1" applyProtection="1">
      <alignment horizontal="center" vertical="center" wrapText="1"/>
    </xf>
    <xf numFmtId="0" fontId="27" fillId="14" borderId="3" xfId="0" applyFont="1" applyFill="1" applyBorder="1" applyAlignment="1" applyProtection="1">
      <alignment horizontal="center" vertical="center" wrapText="1"/>
    </xf>
    <xf numFmtId="0" fontId="27" fillId="14" borderId="33"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25" fillId="14" borderId="14" xfId="0" applyFont="1" applyFill="1" applyBorder="1" applyAlignment="1">
      <alignment vertical="center" wrapText="1"/>
    </xf>
    <xf numFmtId="168" fontId="43" fillId="2" borderId="0" xfId="0" applyNumberFormat="1" applyFont="1" applyFill="1" applyBorder="1" applyAlignment="1" applyProtection="1">
      <alignment horizontal="center" vertical="center"/>
    </xf>
    <xf numFmtId="0" fontId="27" fillId="14" borderId="27" xfId="0" applyFont="1" applyFill="1" applyBorder="1" applyAlignment="1" applyProtection="1">
      <alignment horizontal="center" vertical="center"/>
      <protection locked="0"/>
    </xf>
    <xf numFmtId="0" fontId="27" fillId="14" borderId="7" xfId="0" applyFont="1" applyFill="1" applyBorder="1" applyAlignment="1" applyProtection="1">
      <alignment horizontal="center" vertical="center"/>
      <protection locked="0"/>
    </xf>
    <xf numFmtId="0" fontId="27" fillId="14" borderId="3" xfId="0" applyFont="1" applyFill="1" applyBorder="1" applyAlignment="1" applyProtection="1">
      <alignment horizontal="center" vertical="center"/>
      <protection locked="0"/>
    </xf>
    <xf numFmtId="0" fontId="27" fillId="14" borderId="1" xfId="0" applyFont="1" applyFill="1" applyBorder="1" applyAlignment="1" applyProtection="1">
      <alignment horizontal="center" vertical="center"/>
      <protection locked="0"/>
    </xf>
    <xf numFmtId="0" fontId="27" fillId="14" borderId="33" xfId="0" applyFont="1" applyFill="1" applyBorder="1" applyAlignment="1" applyProtection="1">
      <alignment horizontal="center" vertical="center"/>
      <protection locked="0"/>
    </xf>
    <xf numFmtId="0" fontId="7" fillId="0" borderId="0" xfId="0" applyFont="1" applyAlignment="1">
      <alignment horizontal="center"/>
    </xf>
    <xf numFmtId="0" fontId="25" fillId="14" borderId="10" xfId="0" applyFont="1" applyFill="1" applyBorder="1" applyAlignment="1">
      <alignment horizontal="center" vertical="center" wrapText="1"/>
    </xf>
    <xf numFmtId="0" fontId="15" fillId="0" borderId="0" xfId="0" applyFont="1" applyFill="1" applyBorder="1" applyAlignment="1">
      <alignment horizontal="center" vertical="top" wrapText="1"/>
    </xf>
    <xf numFmtId="0" fontId="25" fillId="15" borderId="65" xfId="0" applyFont="1" applyFill="1" applyBorder="1" applyAlignment="1">
      <alignment horizontal="center" vertical="center" wrapText="1"/>
    </xf>
    <xf numFmtId="0" fontId="25" fillId="14" borderId="13" xfId="0" applyFont="1" applyFill="1" applyBorder="1" applyAlignment="1">
      <alignment horizontal="center" vertical="center" wrapText="1"/>
    </xf>
    <xf numFmtId="0" fontId="25" fillId="14" borderId="64" xfId="0" applyFont="1" applyFill="1" applyBorder="1" applyAlignment="1">
      <alignment horizontal="center" vertical="center" wrapText="1"/>
    </xf>
    <xf numFmtId="0" fontId="5" fillId="0" borderId="0" xfId="83"/>
    <xf numFmtId="0" fontId="5" fillId="2" borderId="0" xfId="83" applyFill="1"/>
    <xf numFmtId="0" fontId="47" fillId="6" borderId="67" xfId="4" applyFont="1" applyFill="1" applyBorder="1" applyAlignment="1">
      <alignment horizontal="center" vertical="center" wrapText="1"/>
    </xf>
    <xf numFmtId="0" fontId="47" fillId="7" borderId="9" xfId="4" applyFont="1" applyFill="1" applyBorder="1" applyAlignment="1">
      <alignment horizontal="center" vertical="center" wrapText="1"/>
    </xf>
    <xf numFmtId="0" fontId="47" fillId="17" borderId="9" xfId="4" applyFont="1" applyFill="1" applyBorder="1" applyAlignment="1">
      <alignment horizontal="center" vertical="center" wrapText="1"/>
    </xf>
    <xf numFmtId="0" fontId="47" fillId="8" borderId="23" xfId="4" applyFont="1" applyFill="1" applyBorder="1" applyAlignment="1">
      <alignment horizontal="center" vertical="center" wrapText="1"/>
    </xf>
    <xf numFmtId="0" fontId="47" fillId="0" borderId="58" xfId="4" applyFont="1" applyFill="1" applyBorder="1" applyAlignment="1">
      <alignment horizontal="center" vertical="center" wrapText="1"/>
    </xf>
    <xf numFmtId="0" fontId="2" fillId="0" borderId="12" xfId="4" applyFont="1" applyBorder="1" applyAlignment="1">
      <alignment horizontal="center" vertical="center"/>
    </xf>
    <xf numFmtId="0" fontId="2" fillId="0" borderId="30" xfId="4" applyFont="1" applyBorder="1" applyAlignment="1">
      <alignment horizontal="center" vertical="center" wrapText="1"/>
    </xf>
    <xf numFmtId="0" fontId="2" fillId="0" borderId="3" xfId="4" applyFont="1" applyBorder="1" applyAlignment="1">
      <alignment horizontal="center" vertical="center" wrapText="1"/>
    </xf>
    <xf numFmtId="0" fontId="2" fillId="0" borderId="32" xfId="4" applyFont="1" applyBorder="1" applyAlignment="1">
      <alignment horizontal="center" vertical="center" wrapText="1"/>
    </xf>
    <xf numFmtId="0" fontId="2" fillId="0" borderId="7" xfId="4" applyFont="1" applyBorder="1" applyAlignment="1">
      <alignment horizontal="center" vertical="center"/>
    </xf>
    <xf numFmtId="0" fontId="2" fillId="0" borderId="25" xfId="4" applyFont="1" applyBorder="1" applyAlignment="1">
      <alignment horizontal="center" vertical="center" wrapText="1"/>
    </xf>
    <xf numFmtId="0" fontId="2" fillId="0" borderId="1" xfId="4" applyFont="1" applyBorder="1" applyAlignment="1">
      <alignment horizontal="center" vertical="center" wrapText="1"/>
    </xf>
    <xf numFmtId="0" fontId="47" fillId="3" borderId="22" xfId="4" applyFont="1" applyFill="1" applyBorder="1" applyAlignment="1">
      <alignment horizontal="center" vertical="center"/>
    </xf>
    <xf numFmtId="0" fontId="47" fillId="3" borderId="1" xfId="4" applyFont="1" applyFill="1" applyBorder="1" applyAlignment="1">
      <alignment horizontal="center" vertical="center" wrapText="1"/>
    </xf>
    <xf numFmtId="9" fontId="47" fillId="18" borderId="30" xfId="84" applyFont="1" applyFill="1" applyBorder="1" applyAlignment="1">
      <alignment horizontal="center" vertical="center"/>
    </xf>
    <xf numFmtId="9" fontId="47" fillId="18" borderId="3" xfId="84" applyFont="1" applyFill="1" applyBorder="1" applyAlignment="1">
      <alignment horizontal="center" vertical="center"/>
    </xf>
    <xf numFmtId="9" fontId="47" fillId="18" borderId="32" xfId="84" applyFont="1" applyFill="1" applyBorder="1" applyAlignment="1">
      <alignment horizontal="center" vertical="center" wrapText="1"/>
    </xf>
    <xf numFmtId="9" fontId="47" fillId="18" borderId="3" xfId="84" applyFont="1" applyFill="1" applyBorder="1" applyAlignment="1">
      <alignment horizontal="center" vertical="center" wrapText="1"/>
    </xf>
    <xf numFmtId="9" fontId="47" fillId="18" borderId="3" xfId="4" applyNumberFormat="1" applyFont="1" applyFill="1" applyBorder="1" applyAlignment="1">
      <alignment horizontal="center" vertical="center" wrapText="1"/>
    </xf>
    <xf numFmtId="2" fontId="47" fillId="18" borderId="54" xfId="84" applyNumberFormat="1" applyFont="1" applyFill="1" applyBorder="1" applyAlignment="1">
      <alignment horizontal="center" vertical="center"/>
    </xf>
    <xf numFmtId="0" fontId="27" fillId="14" borderId="3" xfId="0" applyFont="1" applyFill="1" applyBorder="1" applyAlignment="1">
      <alignment horizontal="center" vertical="center" wrapText="1"/>
    </xf>
    <xf numFmtId="0" fontId="27" fillId="14" borderId="33" xfId="0" applyFont="1" applyFill="1" applyBorder="1" applyAlignment="1">
      <alignment horizontal="center" vertical="center" wrapText="1"/>
    </xf>
    <xf numFmtId="0" fontId="27" fillId="14" borderId="4" xfId="0" applyFont="1" applyFill="1" applyBorder="1" applyAlignment="1" applyProtection="1">
      <alignment horizontal="center" vertical="center" wrapText="1"/>
    </xf>
    <xf numFmtId="0" fontId="27" fillId="14" borderId="3" xfId="0" applyFont="1" applyFill="1" applyBorder="1" applyAlignment="1" applyProtection="1">
      <alignment horizontal="center" vertical="center" wrapText="1"/>
    </xf>
    <xf numFmtId="0" fontId="27" fillId="15" borderId="3" xfId="0" applyFont="1" applyFill="1" applyBorder="1" applyAlignment="1" applyProtection="1">
      <alignment horizontal="center" vertical="top" wrapText="1"/>
    </xf>
    <xf numFmtId="0" fontId="27" fillId="14" borderId="4" xfId="0" applyFont="1" applyFill="1" applyBorder="1" applyAlignment="1" applyProtection="1">
      <alignment horizontal="center" vertical="center" wrapText="1"/>
    </xf>
    <xf numFmtId="0" fontId="27" fillId="14" borderId="3" xfId="0" applyFont="1" applyFill="1" applyBorder="1" applyAlignment="1" applyProtection="1">
      <alignment horizontal="center" vertical="center" wrapText="1"/>
    </xf>
    <xf numFmtId="0" fontId="27" fillId="14" borderId="1" xfId="0" applyFont="1" applyFill="1" applyBorder="1" applyAlignment="1">
      <alignment vertical="center" wrapText="1"/>
    </xf>
    <xf numFmtId="0" fontId="28" fillId="14" borderId="1" xfId="0" applyFont="1" applyFill="1" applyBorder="1" applyAlignment="1">
      <alignment horizontal="center" vertical="center" wrapText="1"/>
    </xf>
    <xf numFmtId="0" fontId="28" fillId="14" borderId="1" xfId="0" applyFont="1" applyFill="1" applyBorder="1" applyAlignment="1">
      <alignment vertical="top" wrapText="1"/>
    </xf>
    <xf numFmtId="0" fontId="27" fillId="14" borderId="2" xfId="0" applyFont="1" applyFill="1" applyBorder="1" applyAlignment="1">
      <alignment vertical="center" wrapText="1"/>
    </xf>
    <xf numFmtId="0" fontId="27" fillId="14" borderId="33" xfId="0" applyFont="1" applyFill="1" applyBorder="1" applyAlignment="1" applyProtection="1">
      <alignment horizontal="center" vertical="center" wrapText="1"/>
    </xf>
    <xf numFmtId="0" fontId="28" fillId="14" borderId="3" xfId="0" applyFont="1" applyFill="1" applyBorder="1" applyAlignment="1" applyProtection="1">
      <alignment horizontal="center" vertical="center" wrapText="1"/>
    </xf>
    <xf numFmtId="0" fontId="25" fillId="15" borderId="13" xfId="0" applyFont="1" applyFill="1" applyBorder="1" applyAlignment="1">
      <alignment horizontal="center" vertical="center" wrapText="1"/>
    </xf>
    <xf numFmtId="0" fontId="27" fillId="14" borderId="33" xfId="0" applyFont="1" applyFill="1" applyBorder="1" applyAlignment="1">
      <alignment horizontal="center" vertical="center" wrapText="1"/>
    </xf>
    <xf numFmtId="14" fontId="27" fillId="15" borderId="1" xfId="0" applyNumberFormat="1" applyFont="1" applyFill="1" applyBorder="1" applyAlignment="1" applyProtection="1">
      <alignment vertical="center" wrapText="1"/>
      <protection locked="0"/>
    </xf>
    <xf numFmtId="0" fontId="26" fillId="15" borderId="1" xfId="0" applyFont="1" applyFill="1" applyBorder="1" applyAlignment="1" applyProtection="1">
      <alignment horizontal="center" vertical="top"/>
      <protection locked="0"/>
    </xf>
    <xf numFmtId="0" fontId="27" fillId="15" borderId="33" xfId="0" applyFont="1" applyFill="1" applyBorder="1" applyAlignment="1">
      <alignment horizontal="center" vertical="top" wrapText="1"/>
    </xf>
    <xf numFmtId="14" fontId="27" fillId="15" borderId="33" xfId="0" applyNumberFormat="1" applyFont="1" applyFill="1" applyBorder="1" applyAlignment="1">
      <alignment horizontal="center" vertical="top" wrapText="1"/>
    </xf>
    <xf numFmtId="14" fontId="26" fillId="15" borderId="1" xfId="0" applyNumberFormat="1" applyFont="1" applyFill="1" applyBorder="1" applyAlignment="1" applyProtection="1">
      <alignment horizontal="center" vertical="top"/>
      <protection locked="0"/>
    </xf>
    <xf numFmtId="0" fontId="15" fillId="2" borderId="0" xfId="0" applyFont="1" applyFill="1" applyBorder="1" applyAlignment="1">
      <alignment vertical="top" wrapText="1"/>
    </xf>
    <xf numFmtId="0" fontId="26" fillId="15" borderId="3" xfId="0" applyFont="1" applyFill="1" applyBorder="1" applyAlignment="1" applyProtection="1">
      <alignment horizontal="center" vertical="top"/>
      <protection locked="0"/>
    </xf>
    <xf numFmtId="14" fontId="26" fillId="15" borderId="3" xfId="0" applyNumberFormat="1" applyFont="1" applyFill="1" applyBorder="1" applyAlignment="1" applyProtection="1">
      <alignment horizontal="center" vertical="top"/>
      <protection locked="0"/>
    </xf>
    <xf numFmtId="0" fontId="27" fillId="15" borderId="1" xfId="0" applyFont="1" applyFill="1" applyBorder="1" applyAlignment="1">
      <alignment horizontal="center" vertical="top" wrapText="1"/>
    </xf>
    <xf numFmtId="0" fontId="26" fillId="14" borderId="1" xfId="0" applyFont="1" applyFill="1" applyBorder="1" applyAlignment="1">
      <alignment vertical="top" wrapText="1"/>
    </xf>
    <xf numFmtId="0" fontId="27" fillId="0" borderId="10" xfId="0" applyFont="1" applyBorder="1" applyAlignment="1" applyProtection="1">
      <alignment horizontal="center" vertical="center" wrapText="1"/>
    </xf>
    <xf numFmtId="0" fontId="27" fillId="0" borderId="13" xfId="0" applyFont="1" applyBorder="1" applyAlignment="1" applyProtection="1">
      <alignment horizontal="center" vertical="center" wrapText="1"/>
    </xf>
    <xf numFmtId="0" fontId="27" fillId="0" borderId="12" xfId="0" applyFont="1" applyBorder="1" applyAlignment="1" applyProtection="1">
      <alignment horizontal="center" vertical="center" wrapText="1"/>
    </xf>
    <xf numFmtId="0" fontId="9" fillId="0" borderId="27" xfId="0" applyFont="1" applyBorder="1" applyAlignment="1">
      <alignment horizontal="left"/>
    </xf>
    <xf numFmtId="0" fontId="9" fillId="0" borderId="28" xfId="0" applyFont="1" applyBorder="1" applyAlignment="1">
      <alignment horizontal="left"/>
    </xf>
    <xf numFmtId="0" fontId="26" fillId="0" borderId="39" xfId="0" applyFont="1" applyBorder="1" applyAlignment="1">
      <alignment horizontal="center"/>
    </xf>
    <xf numFmtId="0" fontId="4" fillId="2" borderId="18" xfId="0" applyFont="1" applyFill="1" applyBorder="1" applyAlignment="1" applyProtection="1">
      <alignment horizontal="left" vertical="center"/>
    </xf>
    <xf numFmtId="0" fontId="4" fillId="2" borderId="19" xfId="0" applyFont="1" applyFill="1" applyBorder="1" applyAlignment="1" applyProtection="1">
      <alignment horizontal="left" vertical="center"/>
    </xf>
    <xf numFmtId="0" fontId="4" fillId="2" borderId="42" xfId="0" applyFont="1" applyFill="1" applyBorder="1" applyAlignment="1" applyProtection="1">
      <alignment horizontal="left" vertical="center"/>
    </xf>
    <xf numFmtId="0" fontId="18" fillId="13" borderId="18" xfId="1" applyFont="1" applyFill="1" applyBorder="1" applyAlignment="1">
      <alignment horizontal="center" vertical="center" wrapText="1"/>
    </xf>
    <xf numFmtId="0" fontId="18" fillId="13" borderId="19" xfId="1" applyFont="1" applyFill="1" applyBorder="1" applyAlignment="1">
      <alignment horizontal="center" vertical="center" wrapText="1"/>
    </xf>
    <xf numFmtId="0" fontId="18" fillId="13" borderId="42" xfId="1" applyFont="1" applyFill="1" applyBorder="1" applyAlignment="1">
      <alignment horizontal="center" vertical="center" wrapText="1"/>
    </xf>
    <xf numFmtId="0" fontId="18" fillId="11" borderId="18" xfId="1" applyFont="1" applyFill="1" applyBorder="1" applyAlignment="1">
      <alignment horizontal="center" vertical="center" wrapText="1"/>
    </xf>
    <xf numFmtId="0" fontId="18" fillId="11" borderId="19" xfId="1" applyFont="1" applyFill="1" applyBorder="1" applyAlignment="1">
      <alignment horizontal="center" vertical="center" wrapText="1"/>
    </xf>
    <xf numFmtId="0" fontId="18" fillId="11" borderId="42" xfId="1" applyFont="1" applyFill="1" applyBorder="1" applyAlignment="1">
      <alignment horizontal="center" vertical="center" wrapText="1"/>
    </xf>
    <xf numFmtId="0" fontId="4" fillId="2" borderId="5" xfId="0" applyNumberFormat="1" applyFont="1" applyFill="1" applyBorder="1" applyAlignment="1" applyProtection="1">
      <alignment horizontal="left" vertical="center"/>
    </xf>
    <xf numFmtId="0" fontId="4" fillId="2" borderId="6" xfId="0" applyNumberFormat="1" applyFont="1" applyFill="1" applyBorder="1" applyAlignment="1" applyProtection="1">
      <alignment horizontal="left" vertical="center"/>
    </xf>
    <xf numFmtId="0" fontId="27" fillId="2" borderId="40" xfId="0" applyNumberFormat="1" applyFont="1" applyFill="1" applyBorder="1" applyAlignment="1" applyProtection="1">
      <alignment horizontal="center" vertical="center"/>
    </xf>
    <xf numFmtId="0" fontId="25" fillId="0" borderId="33" xfId="0" applyFont="1" applyBorder="1" applyAlignment="1">
      <alignment horizontal="left" vertical="center" wrapText="1"/>
    </xf>
    <xf numFmtId="0" fontId="25" fillId="0" borderId="4" xfId="0" applyFont="1" applyBorder="1" applyAlignment="1">
      <alignment horizontal="left" vertical="center" wrapText="1"/>
    </xf>
    <xf numFmtId="0" fontId="25" fillId="0" borderId="3" xfId="0" applyFont="1" applyBorder="1" applyAlignment="1">
      <alignment horizontal="left" vertical="center" wrapText="1"/>
    </xf>
    <xf numFmtId="0" fontId="45" fillId="9" borderId="18" xfId="1" applyFont="1" applyFill="1" applyBorder="1" applyAlignment="1">
      <alignment horizontal="center" vertical="center" wrapText="1"/>
    </xf>
    <xf numFmtId="0" fontId="18" fillId="9" borderId="19" xfId="1" applyFont="1" applyFill="1" applyBorder="1" applyAlignment="1">
      <alignment horizontal="center" vertical="center" wrapText="1"/>
    </xf>
    <xf numFmtId="0" fontId="18" fillId="9" borderId="42" xfId="1" applyFont="1" applyFill="1" applyBorder="1" applyAlignment="1">
      <alignment horizontal="center" vertical="center" wrapText="1"/>
    </xf>
    <xf numFmtId="0" fontId="3" fillId="4" borderId="16" xfId="1" applyFont="1" applyFill="1" applyBorder="1" applyAlignment="1">
      <alignment horizontal="center" vertical="center" wrapText="1"/>
    </xf>
    <xf numFmtId="0" fontId="3" fillId="4" borderId="17" xfId="1" applyFont="1" applyFill="1" applyBorder="1" applyAlignment="1">
      <alignment horizontal="center" vertical="center" wrapText="1"/>
    </xf>
    <xf numFmtId="0" fontId="3" fillId="4" borderId="29" xfId="1" applyFont="1" applyFill="1" applyBorder="1" applyAlignment="1">
      <alignment horizontal="center" vertical="center" wrapText="1"/>
    </xf>
    <xf numFmtId="0" fontId="3" fillId="4" borderId="34" xfId="1" applyFont="1" applyFill="1" applyBorder="1" applyAlignment="1">
      <alignment horizontal="center" vertical="center" wrapText="1"/>
    </xf>
    <xf numFmtId="0" fontId="38" fillId="0" borderId="26" xfId="0" applyFont="1" applyBorder="1" applyAlignment="1">
      <alignment horizontal="center"/>
    </xf>
    <xf numFmtId="0" fontId="38" fillId="0" borderId="54" xfId="0" applyFont="1" applyBorder="1" applyAlignment="1">
      <alignment horizontal="center"/>
    </xf>
    <xf numFmtId="168" fontId="4" fillId="2" borderId="35" xfId="0" applyNumberFormat="1" applyFont="1" applyFill="1" applyBorder="1" applyAlignment="1" applyProtection="1">
      <alignment horizontal="left" vertical="center"/>
    </xf>
    <xf numFmtId="168" fontId="4" fillId="2" borderId="39" xfId="0" applyNumberFormat="1" applyFont="1" applyFill="1" applyBorder="1" applyAlignment="1" applyProtection="1">
      <alignment horizontal="left" vertical="center"/>
    </xf>
    <xf numFmtId="168" fontId="39" fillId="2" borderId="41" xfId="0" applyNumberFormat="1" applyFont="1" applyFill="1" applyBorder="1" applyAlignment="1" applyProtection="1">
      <alignment horizontal="center" vertical="center"/>
    </xf>
    <xf numFmtId="168" fontId="39" fillId="2" borderId="40" xfId="0" applyNumberFormat="1" applyFont="1" applyFill="1" applyBorder="1" applyAlignment="1" applyProtection="1">
      <alignment horizontal="center" vertical="center"/>
    </xf>
    <xf numFmtId="169" fontId="4" fillId="2" borderId="5" xfId="0" applyNumberFormat="1" applyFont="1" applyFill="1" applyBorder="1" applyAlignment="1" applyProtection="1">
      <alignment horizontal="center" vertical="center"/>
    </xf>
    <xf numFmtId="169" fontId="4" fillId="2" borderId="6" xfId="0" applyNumberFormat="1" applyFont="1" applyFill="1" applyBorder="1" applyAlignment="1" applyProtection="1">
      <alignment horizontal="center" vertical="center"/>
    </xf>
    <xf numFmtId="169" fontId="4" fillId="2" borderId="40" xfId="0" applyNumberFormat="1" applyFont="1" applyFill="1" applyBorder="1" applyAlignment="1" applyProtection="1">
      <alignment horizontal="center" vertical="center"/>
    </xf>
    <xf numFmtId="0" fontId="21" fillId="2" borderId="0" xfId="0" applyFont="1" applyFill="1" applyBorder="1" applyAlignment="1" applyProtection="1">
      <alignment horizontal="center"/>
    </xf>
    <xf numFmtId="0" fontId="19" fillId="0" borderId="0" xfId="0" applyFont="1" applyAlignment="1" applyProtection="1">
      <alignment horizontal="center" vertical="center"/>
      <protection locked="0"/>
    </xf>
    <xf numFmtId="0" fontId="17" fillId="0" borderId="0" xfId="0" applyFont="1" applyAlignment="1" applyProtection="1">
      <alignment horizontal="center" vertical="center"/>
      <protection locked="0"/>
    </xf>
    <xf numFmtId="0" fontId="1" fillId="2" borderId="0" xfId="0" applyFont="1" applyFill="1" applyBorder="1" applyAlignment="1" applyProtection="1">
      <alignment horizontal="center" vertical="center"/>
    </xf>
    <xf numFmtId="0" fontId="41" fillId="2" borderId="0" xfId="0" applyFont="1" applyFill="1" applyBorder="1" applyAlignment="1" applyProtection="1">
      <alignment horizontal="center" vertical="center"/>
    </xf>
    <xf numFmtId="0" fontId="22" fillId="2" borderId="0" xfId="0" applyFont="1" applyFill="1" applyBorder="1" applyAlignment="1" applyProtection="1">
      <alignment horizontal="center" vertical="top"/>
    </xf>
    <xf numFmtId="0" fontId="6" fillId="2" borderId="0" xfId="0" applyFont="1" applyFill="1" applyBorder="1" applyAlignment="1" applyProtection="1">
      <alignment horizontal="center" vertical="top"/>
    </xf>
    <xf numFmtId="0" fontId="42" fillId="2" borderId="0" xfId="0" applyFont="1" applyFill="1" applyBorder="1" applyAlignment="1" applyProtection="1">
      <alignment horizontal="center" vertical="top"/>
    </xf>
    <xf numFmtId="0" fontId="4" fillId="2" borderId="27" xfId="0" applyFont="1" applyFill="1" applyBorder="1" applyAlignment="1" applyProtection="1">
      <alignment horizontal="left" vertical="top"/>
    </xf>
    <xf numFmtId="0" fontId="4" fillId="2" borderId="28" xfId="0" applyFont="1" applyFill="1" applyBorder="1" applyAlignment="1" applyProtection="1">
      <alignment horizontal="left" vertical="top"/>
    </xf>
    <xf numFmtId="0" fontId="4" fillId="2" borderId="39" xfId="0" applyFont="1" applyFill="1" applyBorder="1" applyAlignment="1" applyProtection="1">
      <alignment horizontal="left" vertical="top"/>
    </xf>
    <xf numFmtId="0" fontId="32" fillId="9" borderId="15" xfId="0" applyFont="1" applyFill="1" applyBorder="1" applyAlignment="1">
      <alignment horizontal="center" vertical="center" wrapText="1"/>
    </xf>
    <xf numFmtId="0" fontId="32" fillId="9" borderId="29" xfId="0" applyFont="1" applyFill="1" applyBorder="1" applyAlignment="1">
      <alignment horizontal="center" vertical="center" wrapText="1"/>
    </xf>
    <xf numFmtId="0" fontId="44" fillId="9" borderId="29" xfId="0" applyFont="1" applyFill="1" applyBorder="1" applyAlignment="1">
      <alignment horizontal="center" vertical="center" wrapText="1"/>
    </xf>
    <xf numFmtId="0" fontId="32" fillId="9" borderId="55" xfId="0" applyFont="1" applyFill="1" applyBorder="1" applyAlignment="1">
      <alignment horizontal="center" vertical="center" wrapText="1"/>
    </xf>
    <xf numFmtId="0" fontId="27" fillId="14" borderId="33" xfId="0" applyFont="1" applyFill="1" applyBorder="1" applyAlignment="1">
      <alignment horizontal="center" vertical="center" wrapText="1"/>
    </xf>
    <xf numFmtId="0" fontId="27" fillId="14" borderId="4"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16" fillId="5" borderId="16"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18" fillId="4" borderId="17" xfId="1" applyFont="1" applyFill="1" applyBorder="1" applyAlignment="1">
      <alignment horizontal="center" vertical="center" wrapText="1"/>
    </xf>
    <xf numFmtId="0" fontId="45" fillId="4" borderId="17" xfId="1" applyFont="1" applyFill="1" applyBorder="1" applyAlignment="1">
      <alignment horizontal="center" vertical="center" wrapText="1"/>
    </xf>
    <xf numFmtId="0" fontId="25" fillId="0" borderId="9" xfId="0" applyFont="1" applyBorder="1" applyAlignment="1">
      <alignment horizontal="left" vertical="center" wrapText="1"/>
    </xf>
    <xf numFmtId="0" fontId="15" fillId="4" borderId="17" xfId="1" applyFont="1" applyFill="1" applyBorder="1" applyAlignment="1">
      <alignment horizontal="center" vertical="center" wrapText="1"/>
    </xf>
    <xf numFmtId="0" fontId="27" fillId="0" borderId="33"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15" borderId="33" xfId="0" applyFont="1" applyFill="1" applyBorder="1" applyAlignment="1" applyProtection="1">
      <alignment horizontal="center" vertical="top" wrapText="1"/>
    </xf>
    <xf numFmtId="0" fontId="27" fillId="15" borderId="4" xfId="0" applyFont="1" applyFill="1" applyBorder="1" applyAlignment="1" applyProtection="1">
      <alignment horizontal="center" vertical="top" wrapText="1"/>
    </xf>
    <xf numFmtId="0" fontId="27" fillId="15" borderId="3" xfId="0" applyFont="1" applyFill="1" applyBorder="1" applyAlignment="1" applyProtection="1">
      <alignment horizontal="center" vertical="top" wrapText="1"/>
    </xf>
    <xf numFmtId="0" fontId="27" fillId="0" borderId="4" xfId="0" applyFont="1" applyBorder="1" applyAlignment="1" applyProtection="1">
      <alignment horizontal="center" vertical="center" wrapText="1"/>
    </xf>
    <xf numFmtId="0" fontId="27" fillId="0" borderId="3" xfId="0" applyFont="1" applyBorder="1" applyAlignment="1" applyProtection="1">
      <alignment horizontal="center" vertical="center" wrapText="1"/>
    </xf>
    <xf numFmtId="0" fontId="27" fillId="0" borderId="3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24" xfId="0" applyFont="1" applyBorder="1" applyAlignment="1" applyProtection="1">
      <alignment horizontal="center" vertical="center" wrapText="1"/>
    </xf>
    <xf numFmtId="0" fontId="27" fillId="0" borderId="50" xfId="0" applyFont="1" applyBorder="1" applyAlignment="1" applyProtection="1">
      <alignment horizontal="center" vertical="center" wrapText="1"/>
    </xf>
    <xf numFmtId="0" fontId="27" fillId="0" borderId="20" xfId="0" applyFont="1" applyBorder="1" applyAlignment="1" applyProtection="1">
      <alignment horizontal="center" vertical="center" wrapText="1"/>
    </xf>
    <xf numFmtId="0" fontId="27" fillId="0" borderId="32" xfId="0" applyFont="1" applyBorder="1" applyAlignment="1" applyProtection="1">
      <alignment horizontal="center" vertical="center" wrapText="1"/>
    </xf>
    <xf numFmtId="0" fontId="37" fillId="0" borderId="36" xfId="0" applyFont="1" applyBorder="1" applyAlignment="1">
      <alignment horizontal="center"/>
    </xf>
    <xf numFmtId="0" fontId="37" fillId="0" borderId="31" xfId="0" applyFont="1" applyBorder="1" applyAlignment="1">
      <alignment horizontal="center"/>
    </xf>
    <xf numFmtId="0" fontId="37" fillId="0" borderId="54" xfId="0" applyFont="1" applyBorder="1" applyAlignment="1">
      <alignment horizontal="center"/>
    </xf>
    <xf numFmtId="17" fontId="25" fillId="15" borderId="33" xfId="0" applyNumberFormat="1" applyFont="1" applyFill="1" applyBorder="1" applyAlignment="1">
      <alignment horizontal="center" vertical="center" wrapText="1"/>
    </xf>
    <xf numFmtId="0" fontId="25" fillId="15" borderId="4" xfId="0" applyFont="1" applyFill="1" applyBorder="1" applyAlignment="1">
      <alignment horizontal="center" vertical="center" wrapText="1"/>
    </xf>
    <xf numFmtId="0" fontId="25" fillId="15" borderId="3" xfId="0" applyFont="1" applyFill="1" applyBorder="1" applyAlignment="1">
      <alignment horizontal="center" vertical="center" wrapText="1"/>
    </xf>
    <xf numFmtId="0" fontId="3" fillId="4" borderId="15" xfId="1" applyFont="1" applyFill="1" applyBorder="1" applyAlignment="1">
      <alignment horizontal="center" vertical="center" wrapText="1"/>
    </xf>
    <xf numFmtId="0" fontId="15" fillId="4" borderId="29" xfId="1" applyFont="1" applyFill="1" applyBorder="1" applyAlignment="1">
      <alignment horizontal="center" vertical="center" wrapText="1"/>
    </xf>
    <xf numFmtId="0" fontId="3" fillId="4" borderId="55" xfId="1" applyFont="1" applyFill="1" applyBorder="1" applyAlignment="1">
      <alignment horizontal="center" vertical="center" wrapText="1"/>
    </xf>
    <xf numFmtId="0" fontId="25" fillId="15" borderId="10" xfId="0" applyFont="1" applyFill="1" applyBorder="1" applyAlignment="1">
      <alignment horizontal="center" vertical="center" wrapText="1"/>
    </xf>
    <xf numFmtId="0" fontId="25" fillId="15" borderId="13" xfId="0" applyFont="1" applyFill="1" applyBorder="1" applyAlignment="1">
      <alignment horizontal="center" vertical="center" wrapText="1"/>
    </xf>
    <xf numFmtId="0" fontId="25" fillId="15" borderId="24" xfId="0" applyFont="1" applyFill="1" applyBorder="1" applyAlignment="1">
      <alignment horizontal="center" vertical="center" wrapText="1"/>
    </xf>
    <xf numFmtId="0" fontId="25" fillId="15" borderId="9" xfId="0" applyFont="1" applyFill="1" applyBorder="1" applyAlignment="1">
      <alignment horizontal="center" vertical="center" wrapText="1"/>
    </xf>
    <xf numFmtId="0" fontId="31" fillId="0" borderId="4" xfId="0" applyFont="1" applyBorder="1" applyAlignment="1" applyProtection="1">
      <alignment horizontal="center" vertical="center" wrapText="1"/>
    </xf>
    <xf numFmtId="0" fontId="27" fillId="14" borderId="4" xfId="0" applyFont="1" applyFill="1" applyBorder="1" applyAlignment="1" applyProtection="1">
      <alignment horizontal="center" vertical="center" wrapText="1"/>
    </xf>
    <xf numFmtId="0" fontId="27" fillId="14" borderId="3" xfId="0" applyFont="1" applyFill="1" applyBorder="1" applyAlignment="1" applyProtection="1">
      <alignment horizontal="center" vertical="center" wrapText="1"/>
    </xf>
    <xf numFmtId="0" fontId="31" fillId="0" borderId="3" xfId="0" applyFont="1" applyBorder="1" applyAlignment="1" applyProtection="1">
      <alignment horizontal="center" vertical="center" wrapText="1"/>
    </xf>
    <xf numFmtId="0" fontId="27" fillId="0" borderId="49" xfId="0" applyFont="1" applyBorder="1" applyAlignment="1" applyProtection="1">
      <alignment horizontal="left" vertical="center" wrapText="1"/>
    </xf>
    <xf numFmtId="0" fontId="27" fillId="0" borderId="21" xfId="0" applyFont="1" applyBorder="1" applyAlignment="1" applyProtection="1">
      <alignment horizontal="left" vertical="center" wrapText="1"/>
    </xf>
    <xf numFmtId="0" fontId="27" fillId="0" borderId="30" xfId="0" applyFont="1" applyBorder="1" applyAlignment="1" applyProtection="1">
      <alignment horizontal="left" vertical="center" wrapText="1"/>
    </xf>
    <xf numFmtId="0" fontId="27" fillId="0" borderId="8" xfId="0" applyFont="1" applyBorder="1" applyAlignment="1" applyProtection="1">
      <alignment horizontal="left" vertical="center" wrapText="1"/>
    </xf>
    <xf numFmtId="0" fontId="3" fillId="4" borderId="57" xfId="1" applyFont="1" applyFill="1" applyBorder="1" applyAlignment="1">
      <alignment horizontal="center" vertical="center" wrapText="1"/>
    </xf>
    <xf numFmtId="0" fontId="27" fillId="0" borderId="3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5" fillId="0" borderId="52" xfId="0" applyFont="1" applyBorder="1" applyAlignment="1">
      <alignment horizontal="left" vertical="center" wrapText="1"/>
    </xf>
    <xf numFmtId="0" fontId="25" fillId="0" borderId="53" xfId="0" applyFont="1" applyBorder="1" applyAlignment="1">
      <alignment horizontal="left" vertical="center" wrapText="1"/>
    </xf>
    <xf numFmtId="0" fontId="27" fillId="15" borderId="8" xfId="0" applyFont="1" applyFill="1" applyBorder="1" applyAlignment="1" applyProtection="1">
      <alignment horizontal="center" vertical="top" wrapText="1"/>
    </xf>
    <xf numFmtId="0" fontId="46" fillId="2" borderId="0" xfId="83" applyFont="1" applyFill="1" applyAlignment="1">
      <alignment horizontal="center"/>
    </xf>
    <xf numFmtId="0" fontId="47" fillId="4" borderId="27" xfId="1" applyFont="1" applyFill="1" applyBorder="1" applyAlignment="1">
      <alignment horizontal="center" vertical="center"/>
    </xf>
    <xf numFmtId="0" fontId="47" fillId="4" borderId="5" xfId="1" applyFont="1" applyFill="1" applyBorder="1" applyAlignment="1">
      <alignment horizontal="center" vertical="center"/>
    </xf>
    <xf numFmtId="0" fontId="47" fillId="3" borderId="59" xfId="4" applyFont="1" applyFill="1" applyBorder="1" applyAlignment="1">
      <alignment horizontal="center" vertical="center" wrapText="1"/>
    </xf>
    <xf numFmtId="0" fontId="47" fillId="3" borderId="42" xfId="4" applyFont="1" applyFill="1" applyBorder="1" applyAlignment="1">
      <alignment horizontal="center" vertical="center" wrapText="1"/>
    </xf>
    <xf numFmtId="0" fontId="47" fillId="3" borderId="19" xfId="4" applyFont="1" applyFill="1" applyBorder="1" applyAlignment="1">
      <alignment horizontal="center" vertical="center" wrapText="1"/>
    </xf>
    <xf numFmtId="1" fontId="2" fillId="0" borderId="66" xfId="4" applyNumberFormat="1" applyFont="1" applyBorder="1" applyAlignment="1">
      <alignment horizontal="center" vertical="center" wrapText="1"/>
    </xf>
    <xf numFmtId="1" fontId="2" fillId="0" borderId="68" xfId="4" applyNumberFormat="1" applyFont="1" applyBorder="1" applyAlignment="1">
      <alignment horizontal="center" vertical="center" wrapText="1"/>
    </xf>
    <xf numFmtId="0" fontId="47" fillId="3" borderId="39" xfId="4" applyFont="1" applyFill="1" applyBorder="1" applyAlignment="1">
      <alignment horizontal="center" vertical="center" wrapText="1"/>
    </xf>
    <xf numFmtId="0" fontId="47" fillId="3" borderId="2" xfId="4" applyFont="1" applyFill="1" applyBorder="1" applyAlignment="1">
      <alignment horizontal="center" vertical="center" wrapText="1"/>
    </xf>
    <xf numFmtId="0" fontId="47" fillId="2" borderId="26" xfId="4" applyFont="1" applyFill="1" applyBorder="1" applyAlignment="1">
      <alignment horizontal="center" vertical="center"/>
    </xf>
    <xf numFmtId="0" fontId="47" fillId="2" borderId="54" xfId="4" applyFont="1" applyFill="1" applyBorder="1" applyAlignment="1">
      <alignment horizontal="center" vertical="center"/>
    </xf>
    <xf numFmtId="49" fontId="2" fillId="0" borderId="32" xfId="4" applyNumberFormat="1" applyFont="1" applyBorder="1" applyAlignment="1">
      <alignment horizontal="center" vertical="center" wrapText="1"/>
    </xf>
    <xf numFmtId="49" fontId="2" fillId="0" borderId="69" xfId="4" applyNumberFormat="1" applyFont="1" applyBorder="1" applyAlignment="1">
      <alignment horizontal="center" vertical="center" wrapText="1"/>
    </xf>
    <xf numFmtId="2" fontId="2" fillId="0" borderId="11" xfId="4" applyNumberFormat="1" applyFont="1" applyBorder="1" applyAlignment="1">
      <alignment horizontal="center" vertical="center" wrapText="1"/>
    </xf>
    <xf numFmtId="2" fontId="2" fillId="0" borderId="14" xfId="4" applyNumberFormat="1" applyFont="1" applyBorder="1" applyAlignment="1">
      <alignment horizontal="center" vertical="center" wrapText="1"/>
    </xf>
    <xf numFmtId="49" fontId="2" fillId="0" borderId="25" xfId="4" applyNumberFormat="1" applyFont="1" applyBorder="1" applyAlignment="1">
      <alignment horizontal="center" vertical="center" wrapText="1"/>
    </xf>
    <xf numFmtId="49" fontId="2" fillId="0" borderId="70" xfId="4" applyNumberFormat="1" applyFont="1" applyBorder="1" applyAlignment="1">
      <alignment horizontal="center" vertical="center" wrapText="1"/>
    </xf>
    <xf numFmtId="0" fontId="47" fillId="4" borderId="24" xfId="4" applyFont="1" applyFill="1" applyBorder="1" applyAlignment="1">
      <alignment horizontal="center" vertical="center"/>
    </xf>
    <xf numFmtId="0" fontId="47" fillId="4" borderId="9" xfId="4" applyFont="1" applyFill="1" applyBorder="1" applyAlignment="1">
      <alignment horizontal="center" vertical="center"/>
    </xf>
    <xf numFmtId="0" fontId="47" fillId="4" borderId="44" xfId="4" applyFont="1" applyFill="1" applyBorder="1" applyAlignment="1">
      <alignment horizontal="center" vertical="center"/>
    </xf>
    <xf numFmtId="0" fontId="5" fillId="18" borderId="57" xfId="83" applyFill="1" applyBorder="1" applyAlignment="1">
      <alignment horizontal="center"/>
    </xf>
    <xf numFmtId="0" fontId="40" fillId="2" borderId="29" xfId="83" applyFont="1" applyFill="1" applyBorder="1" applyAlignment="1">
      <alignment horizontal="center"/>
    </xf>
    <xf numFmtId="0" fontId="47" fillId="3" borderId="11" xfId="4" applyFont="1" applyFill="1" applyBorder="1" applyAlignment="1">
      <alignment horizontal="center" vertical="center" wrapText="1"/>
    </xf>
    <xf numFmtId="0" fontId="47" fillId="3" borderId="14" xfId="4" applyFont="1" applyFill="1" applyBorder="1" applyAlignment="1">
      <alignment horizontal="center" vertical="center" wrapText="1"/>
    </xf>
    <xf numFmtId="0" fontId="47" fillId="4" borderId="71" xfId="4" applyFont="1" applyFill="1" applyBorder="1" applyAlignment="1">
      <alignment horizontal="center" vertical="center"/>
    </xf>
    <xf numFmtId="0" fontId="47" fillId="4" borderId="72" xfId="4" applyFont="1" applyFill="1" applyBorder="1" applyAlignment="1">
      <alignment horizontal="center" vertical="center"/>
    </xf>
    <xf numFmtId="0" fontId="47" fillId="4" borderId="70" xfId="4" applyFont="1" applyFill="1" applyBorder="1" applyAlignment="1">
      <alignment horizontal="center" vertical="center"/>
    </xf>
    <xf numFmtId="1" fontId="2" fillId="0" borderId="2" xfId="4" applyNumberFormat="1" applyFont="1" applyBorder="1" applyAlignment="1">
      <alignment horizontal="center" vertical="center" wrapText="1"/>
    </xf>
    <xf numFmtId="1" fontId="2" fillId="0" borderId="11" xfId="4" applyNumberFormat="1" applyFont="1" applyBorder="1" applyAlignment="1">
      <alignment horizontal="center" vertical="center" wrapText="1"/>
    </xf>
    <xf numFmtId="0" fontId="26" fillId="14" borderId="3" xfId="0" applyFont="1" applyFill="1" applyBorder="1" applyAlignment="1">
      <alignment horizontal="center" vertical="center" wrapText="1"/>
    </xf>
  </cellXfs>
  <cellStyles count="85">
    <cellStyle name="Euro" xfId="9"/>
    <cellStyle name="Euro 2" xfId="10"/>
    <cellStyle name="Graphics" xfId="11"/>
    <cellStyle name="Millares 10" xfId="12"/>
    <cellStyle name="Millares 10 2" xfId="13"/>
    <cellStyle name="Millares 11" xfId="14"/>
    <cellStyle name="Millares 2" xfId="15"/>
    <cellStyle name="Millares 2 2" xfId="16"/>
    <cellStyle name="Millares 2 3" xfId="17"/>
    <cellStyle name="Millares 2 3 2" xfId="18"/>
    <cellStyle name="Millares 3" xfId="19"/>
    <cellStyle name="Millares 3 2" xfId="20"/>
    <cellStyle name="Millares 4" xfId="21"/>
    <cellStyle name="Millares 5" xfId="22"/>
    <cellStyle name="Millares 6" xfId="23"/>
    <cellStyle name="Millares 7" xfId="24"/>
    <cellStyle name="Millares 8" xfId="25"/>
    <cellStyle name="Millares 9" xfId="26"/>
    <cellStyle name="Moneda 2" xfId="27"/>
    <cellStyle name="Moneda 2 2" xfId="28"/>
    <cellStyle name="Normal" xfId="0" builtinId="0"/>
    <cellStyle name="Normal 10" xfId="29"/>
    <cellStyle name="Normal 11" xfId="30"/>
    <cellStyle name="Normal 11 2" xfId="2"/>
    <cellStyle name="Normal 12" xfId="31"/>
    <cellStyle name="Normal 13" xfId="82"/>
    <cellStyle name="Normal 2" xfId="32"/>
    <cellStyle name="Normal 2 2" xfId="1"/>
    <cellStyle name="Normal 2 2 2" xfId="33"/>
    <cellStyle name="Normal 2 2 2 2" xfId="34"/>
    <cellStyle name="Normal 2 2 2 2 2" xfId="35"/>
    <cellStyle name="Normal 2 2 2 2 2 2" xfId="36"/>
    <cellStyle name="Normal 2 2 2 2 3" xfId="37"/>
    <cellStyle name="Normal 2 2 2 2 3 2" xfId="38"/>
    <cellStyle name="Normal 2 2 2 2_PLAN+REVISADO-+TRANSPARENCIA+GUBERNAMENTAL+(2)" xfId="39"/>
    <cellStyle name="Normal 2 2 2 3" xfId="40"/>
    <cellStyle name="Normal 2 2 2 4" xfId="41"/>
    <cellStyle name="Normal 2 2 2 4 2" xfId="42"/>
    <cellStyle name="Normal 2 2_PLAN+REVISADO-+TRANSPARENCIA+GUBERNAMENTAL+(2)" xfId="43"/>
    <cellStyle name="Normal 2 3" xfId="44"/>
    <cellStyle name="Normal 2 3 2" xfId="45"/>
    <cellStyle name="Normal 2 3 3" xfId="46"/>
    <cellStyle name="Normal 2 3 4" xfId="47"/>
    <cellStyle name="Normal 2 4" xfId="4"/>
    <cellStyle name="Normal 2 4 2" xfId="48"/>
    <cellStyle name="Normal 2 5" xfId="83"/>
    <cellStyle name="Normal 2_PLAN+REVISADO-+TRANSPARENCIA+GUBERNAMENTAL+(2)" xfId="49"/>
    <cellStyle name="Normal 3" xfId="50"/>
    <cellStyle name="Normal 3 2" xfId="51"/>
    <cellStyle name="Normal 3 2 2" xfId="52"/>
    <cellStyle name="Normal 3 2 3" xfId="53"/>
    <cellStyle name="Normal 3 2 4" xfId="54"/>
    <cellStyle name="Normal 3 3" xfId="55"/>
    <cellStyle name="Normal 3 3 2" xfId="6"/>
    <cellStyle name="Normal 3_PLAN+REVISADO-+TRANSPARENCIA+GUBERNAMENTAL+(2)" xfId="56"/>
    <cellStyle name="Normal 4" xfId="57"/>
    <cellStyle name="Normal 4 2" xfId="7"/>
    <cellStyle name="Normal 5" xfId="58"/>
    <cellStyle name="Normal 5 2" xfId="59"/>
    <cellStyle name="Normal 5 3" xfId="60"/>
    <cellStyle name="Normal 6" xfId="61"/>
    <cellStyle name="Normal 7" xfId="62"/>
    <cellStyle name="Normal 8" xfId="63"/>
    <cellStyle name="Normal 9" xfId="64"/>
    <cellStyle name="Porcentaje 2" xfId="84"/>
    <cellStyle name="Porcentual 2" xfId="3"/>
    <cellStyle name="Porcentual 2 2" xfId="65"/>
    <cellStyle name="Porcentual 2 2 2" xfId="66"/>
    <cellStyle name="Porcentual 3" xfId="5"/>
    <cellStyle name="Porcentual 3 2" xfId="67"/>
    <cellStyle name="Porcentual 3 2 2" xfId="68"/>
    <cellStyle name="Porcentual 3 2 2 2" xfId="69"/>
    <cellStyle name="Porcentual 3 2 3" xfId="8"/>
    <cellStyle name="Porcentual 3 3" xfId="70"/>
    <cellStyle name="Porcentual 3 3 2" xfId="71"/>
    <cellStyle name="Porcentual 3 3 3" xfId="72"/>
    <cellStyle name="Porcentual 4" xfId="73"/>
    <cellStyle name="Porcentual 4 2" xfId="74"/>
    <cellStyle name="Porcentual 5" xfId="75"/>
    <cellStyle name="Porcentual 6" xfId="76"/>
    <cellStyle name="Porcentual 6 2" xfId="77"/>
    <cellStyle name="Porcentual 7" xfId="78"/>
    <cellStyle name="Porcentual 7 2" xfId="79"/>
    <cellStyle name="Porcentual 8" xfId="80"/>
    <cellStyle name="Porcentual 8 2" xfId="81"/>
  </cellStyles>
  <dxfs count="53">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5BD119"/>
        </patternFill>
      </fill>
    </dxf>
    <dxf>
      <fill>
        <patternFill>
          <bgColor rgb="FFFFFF00"/>
        </patternFill>
      </fill>
    </dxf>
    <dxf>
      <fill>
        <patternFill>
          <bgColor rgb="FFFF3737"/>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006600"/>
      <color rgb="FFFEF9F4"/>
      <color rgb="FFFEF4EC"/>
      <color rgb="FFE8F5F8"/>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553708</xdr:colOff>
      <xdr:row>0</xdr:row>
      <xdr:rowOff>0</xdr:rowOff>
    </xdr:from>
    <xdr:to>
      <xdr:col>12</xdr:col>
      <xdr:colOff>2020641</xdr:colOff>
      <xdr:row>5</xdr:row>
      <xdr:rowOff>187642</xdr:rowOff>
    </xdr:to>
    <xdr:pic>
      <xdr:nvPicPr>
        <xdr:cNvPr id="9" name="4 Imagen" descr="Logo solo DIGEIG.JPG">
          <a:extLst>
            <a:ext uri="{FF2B5EF4-FFF2-40B4-BE49-F238E27FC236}">
              <a16:creationId xmlns=""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srcRect/>
        <a:stretch>
          <a:fillRect/>
        </a:stretch>
      </xdr:blipFill>
      <xdr:spPr bwMode="auto">
        <a:xfrm>
          <a:off x="21489658" y="0"/>
          <a:ext cx="1466933" cy="1311592"/>
        </a:xfrm>
        <a:prstGeom prst="rect">
          <a:avLst/>
        </a:prstGeom>
        <a:noFill/>
        <a:ln w="9525">
          <a:noFill/>
          <a:miter lim="800000"/>
          <a:headEnd/>
          <a:tailEnd/>
        </a:ln>
      </xdr:spPr>
    </xdr:pic>
    <xdr:clientData/>
  </xdr:twoCellAnchor>
  <xdr:twoCellAnchor editAs="oneCell">
    <xdr:from>
      <xdr:col>0</xdr:col>
      <xdr:colOff>438254</xdr:colOff>
      <xdr:row>0</xdr:row>
      <xdr:rowOff>0</xdr:rowOff>
    </xdr:from>
    <xdr:to>
      <xdr:col>1</xdr:col>
      <xdr:colOff>1353952</xdr:colOff>
      <xdr:row>5</xdr:row>
      <xdr:rowOff>222064</xdr:rowOff>
    </xdr:to>
    <xdr:pic>
      <xdr:nvPicPr>
        <xdr:cNvPr id="11" name="4 Imagen" descr="PRESIDENCIA DE LA REP..jpg">
          <a:extLst>
            <a:ext uri="{FF2B5EF4-FFF2-40B4-BE49-F238E27FC236}">
              <a16:creationId xmlns="" xmlns:a16="http://schemas.microsoft.com/office/drawing/2014/main" id="{00000000-0008-0000-0000-00000B000000}"/>
            </a:ext>
          </a:extLst>
        </xdr:cNvPr>
        <xdr:cNvPicPr>
          <a:picLocks noChangeAspect="1"/>
        </xdr:cNvPicPr>
      </xdr:nvPicPr>
      <xdr:blipFill>
        <a:blip xmlns:r="http://schemas.openxmlformats.org/officeDocument/2006/relationships" r:embed="rId2" cstate="print"/>
        <a:stretch>
          <a:fillRect/>
        </a:stretch>
      </xdr:blipFill>
      <xdr:spPr bwMode="auto">
        <a:xfrm>
          <a:off x="438254" y="0"/>
          <a:ext cx="1525298" cy="134601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rafael.garcia.CNECC\Documents\ANALISTA%20PROYECTO\POA%202011\POA%202011%20FINAL%20CONSOLID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LANES%20DE%20TRABAJO\PLANES%20OPERATIVOS\2011\POA%20GENERAL\POA%202011%20FINAL%20CONSO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 POA"/>
      <sheetName val="MEDICION CUMPLIMIENTO"/>
      <sheetName val="RESUMEN - PARTICIPACION"/>
      <sheetName val="RESUMEN GENERAL"/>
      <sheetName val="RES. POR AREA"/>
      <sheetName val="POA GENERAL"/>
      <sheetName val="Hoja1"/>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refreshError="1"/>
      <sheetData sheetId="2"/>
      <sheetData sheetId="3" refreshError="1"/>
      <sheetData sheetId="4" refreshError="1"/>
      <sheetData sheetId="5">
        <row r="191">
          <cell r="A191">
            <v>0</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GENERAL"/>
      <sheetName val="MEDICION CUMPLIMIENTO"/>
      <sheetName val="RESUMEN - PARTICIPACION"/>
      <sheetName val="RESUMEN GENERAL"/>
      <sheetName val="RES. POR AREA"/>
      <sheetName val="PRELIMINAR POA"/>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sheetData sheetId="2"/>
      <sheetData sheetId="3"/>
      <sheetData sheetId="4"/>
      <sheetData sheetId="5">
        <row r="191">
          <cell r="A191">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60"/>
  <sheetViews>
    <sheetView showGridLines="0" tabSelected="1" topLeftCell="A13" zoomScale="46" zoomScaleNormal="46" zoomScaleSheetLayoutView="25" zoomScalePageLayoutView="70" workbookViewId="0">
      <pane ySplit="1035" topLeftCell="A2" activePane="bottomLeft"/>
      <selection activeCell="K13" sqref="K1:K1048576"/>
      <selection pane="bottomLeft" activeCell="B15" sqref="B15"/>
    </sheetView>
  </sheetViews>
  <sheetFormatPr baseColWidth="10" defaultColWidth="20.7109375" defaultRowHeight="14.25"/>
  <cols>
    <col min="1" max="1" width="9.140625" style="1" customWidth="1"/>
    <col min="2" max="2" width="57.28515625" style="4" customWidth="1"/>
    <col min="3" max="3" width="30.42578125" style="4" customWidth="1"/>
    <col min="4" max="4" width="24.140625" style="1" customWidth="1"/>
    <col min="5" max="7" width="20.7109375" style="1" customWidth="1"/>
    <col min="8" max="8" width="25.7109375" style="2" customWidth="1"/>
    <col min="9" max="9" width="25.7109375" style="1" customWidth="1"/>
    <col min="10" max="10" width="59" style="1" customWidth="1"/>
    <col min="11" max="11" width="26" style="205" customWidth="1"/>
    <col min="12" max="12" width="21.85546875" style="1" customWidth="1"/>
    <col min="13" max="13" width="73.28515625" style="1" customWidth="1"/>
    <col min="14" max="14" width="6.85546875" style="1" customWidth="1"/>
    <col min="15" max="15" width="10.5703125" style="1" customWidth="1"/>
    <col min="16" max="16" width="39.5703125" style="1" customWidth="1"/>
    <col min="17" max="17" width="29.28515625" style="1" customWidth="1"/>
    <col min="18" max="18" width="82.85546875" style="1" customWidth="1"/>
    <col min="19" max="16384" width="20.7109375" style="1"/>
  </cols>
  <sheetData>
    <row r="1" spans="1:18" ht="15">
      <c r="A1" s="295"/>
      <c r="B1" s="295"/>
      <c r="C1" s="295"/>
      <c r="D1" s="295"/>
      <c r="E1" s="295"/>
      <c r="F1" s="295"/>
      <c r="G1" s="295"/>
      <c r="H1" s="295"/>
      <c r="I1" s="295"/>
      <c r="J1" s="295"/>
      <c r="K1" s="295"/>
      <c r="L1" s="295"/>
      <c r="M1" s="295"/>
      <c r="N1" s="295"/>
      <c r="O1" s="295"/>
      <c r="P1" s="295"/>
      <c r="Q1" s="12"/>
    </row>
    <row r="2" spans="1:18" ht="15.75">
      <c r="A2" s="298" t="s">
        <v>12</v>
      </c>
      <c r="B2" s="298"/>
      <c r="C2" s="298"/>
      <c r="D2" s="298"/>
      <c r="E2" s="298"/>
      <c r="F2" s="298"/>
      <c r="G2" s="298"/>
      <c r="H2" s="298"/>
      <c r="I2" s="298"/>
      <c r="J2" s="298"/>
      <c r="K2" s="299"/>
      <c r="L2" s="298"/>
      <c r="M2" s="298"/>
      <c r="N2" s="20"/>
      <c r="O2" s="20"/>
      <c r="P2" s="20"/>
      <c r="Q2" s="20"/>
    </row>
    <row r="3" spans="1:18">
      <c r="A3" s="300" t="s">
        <v>13</v>
      </c>
      <c r="B3" s="300"/>
      <c r="C3" s="300"/>
      <c r="D3" s="300"/>
      <c r="E3" s="300"/>
      <c r="F3" s="300"/>
      <c r="G3" s="300"/>
      <c r="H3" s="300"/>
      <c r="I3" s="300"/>
      <c r="J3" s="300"/>
      <c r="K3" s="300"/>
      <c r="L3" s="300"/>
      <c r="M3" s="300"/>
      <c r="N3" s="21"/>
      <c r="O3" s="21"/>
      <c r="P3" s="21"/>
      <c r="Q3" s="21"/>
    </row>
    <row r="4" spans="1:18" ht="20.25">
      <c r="A4" s="301" t="s">
        <v>164</v>
      </c>
      <c r="B4" s="301"/>
      <c r="C4" s="301"/>
      <c r="D4" s="301"/>
      <c r="E4" s="301"/>
      <c r="F4" s="301"/>
      <c r="G4" s="301"/>
      <c r="H4" s="301"/>
      <c r="I4" s="301"/>
      <c r="J4" s="301"/>
      <c r="K4" s="302"/>
      <c r="L4" s="301"/>
      <c r="M4" s="301"/>
      <c r="N4" s="22"/>
      <c r="O4" s="22"/>
      <c r="P4" s="22"/>
      <c r="Q4" s="22"/>
    </row>
    <row r="5" spans="1:18" ht="20.25">
      <c r="A5" s="301" t="s">
        <v>14</v>
      </c>
      <c r="B5" s="301"/>
      <c r="C5" s="301"/>
      <c r="D5" s="301"/>
      <c r="E5" s="301"/>
      <c r="F5" s="301"/>
      <c r="G5" s="301"/>
      <c r="H5" s="301"/>
      <c r="I5" s="301"/>
      <c r="J5" s="301"/>
      <c r="K5" s="302"/>
      <c r="L5" s="301"/>
      <c r="M5" s="301"/>
      <c r="N5" s="22"/>
      <c r="O5" s="22"/>
      <c r="P5" s="22"/>
      <c r="Q5" s="22"/>
    </row>
    <row r="6" spans="1:18" ht="21.75" thickBot="1">
      <c r="A6" s="13"/>
      <c r="B6" s="14"/>
      <c r="C6" s="14"/>
      <c r="D6" s="15"/>
      <c r="E6" s="15"/>
      <c r="F6" s="15"/>
      <c r="G6" s="15"/>
      <c r="H6" s="15"/>
      <c r="I6" s="16"/>
      <c r="J6" s="16"/>
      <c r="K6" s="199"/>
      <c r="L6" s="16"/>
      <c r="M6" s="17"/>
      <c r="N6" s="17"/>
      <c r="O6" s="17"/>
      <c r="P6" s="15"/>
      <c r="Q6" s="12"/>
    </row>
    <row r="7" spans="1:18" ht="33" customHeight="1" thickBot="1">
      <c r="A7" s="306" t="s">
        <v>15</v>
      </c>
      <c r="B7" s="307"/>
      <c r="C7" s="307"/>
      <c r="D7" s="307"/>
      <c r="E7" s="307"/>
      <c r="F7" s="307"/>
      <c r="G7" s="307"/>
      <c r="H7" s="307"/>
      <c r="I7" s="307"/>
      <c r="J7" s="307"/>
      <c r="K7" s="308"/>
      <c r="L7" s="307"/>
      <c r="M7" s="309"/>
      <c r="N7" s="19"/>
      <c r="O7" s="313" t="s">
        <v>130</v>
      </c>
      <c r="P7" s="314"/>
      <c r="Q7" s="314"/>
      <c r="R7" s="315"/>
    </row>
    <row r="8" spans="1:18" ht="24" customHeight="1">
      <c r="A8" s="303" t="s">
        <v>16</v>
      </c>
      <c r="B8" s="304"/>
      <c r="C8" s="304"/>
      <c r="D8" s="305"/>
      <c r="E8" s="264" t="s">
        <v>114</v>
      </c>
      <c r="F8" s="265"/>
      <c r="G8" s="265"/>
      <c r="H8" s="266"/>
      <c r="I8" s="261" t="s">
        <v>108</v>
      </c>
      <c r="J8" s="262"/>
      <c r="K8" s="263"/>
      <c r="L8" s="288" t="s">
        <v>32</v>
      </c>
      <c r="M8" s="289"/>
      <c r="N8" s="18"/>
      <c r="O8" s="147" t="s">
        <v>7</v>
      </c>
      <c r="P8" s="148" t="s">
        <v>3</v>
      </c>
      <c r="Q8" s="149" t="s">
        <v>123</v>
      </c>
      <c r="R8" s="150" t="s">
        <v>131</v>
      </c>
    </row>
    <row r="9" spans="1:18" ht="27" customHeight="1" thickBot="1">
      <c r="A9" s="335" t="s">
        <v>119</v>
      </c>
      <c r="B9" s="336"/>
      <c r="C9" s="336"/>
      <c r="D9" s="337"/>
      <c r="E9" s="292">
        <v>43076</v>
      </c>
      <c r="F9" s="293"/>
      <c r="G9" s="293"/>
      <c r="H9" s="294"/>
      <c r="I9" s="273">
        <v>800</v>
      </c>
      <c r="J9" s="274"/>
      <c r="K9" s="275"/>
      <c r="L9" s="290" t="s">
        <v>135</v>
      </c>
      <c r="M9" s="291"/>
      <c r="N9" s="18"/>
      <c r="O9" s="151" t="s">
        <v>8</v>
      </c>
      <c r="P9" s="152" t="s">
        <v>2</v>
      </c>
      <c r="Q9" s="153" t="s">
        <v>122</v>
      </c>
      <c r="R9" s="154" t="s">
        <v>132</v>
      </c>
    </row>
    <row r="10" spans="1:18" ht="26.25" customHeight="1">
      <c r="A10" s="296"/>
      <c r="B10" s="296"/>
      <c r="C10" s="296"/>
      <c r="D10" s="296"/>
      <c r="E10" s="296"/>
      <c r="F10" s="296"/>
      <c r="G10" s="296"/>
      <c r="H10" s="296"/>
      <c r="I10" s="296"/>
      <c r="J10" s="296"/>
      <c r="K10" s="297"/>
      <c r="L10" s="296"/>
      <c r="M10" s="296"/>
      <c r="N10" s="296"/>
      <c r="O10" s="151" t="s">
        <v>10</v>
      </c>
      <c r="P10" s="155" t="s">
        <v>9</v>
      </c>
      <c r="Q10" s="156" t="s">
        <v>128</v>
      </c>
      <c r="R10" s="154" t="s">
        <v>133</v>
      </c>
    </row>
    <row r="11" spans="1:18" ht="29.25" customHeight="1" thickBot="1">
      <c r="A11" s="3"/>
      <c r="B11" s="5"/>
      <c r="C11" s="5"/>
      <c r="D11" s="3"/>
      <c r="E11" s="3"/>
      <c r="F11" s="3"/>
      <c r="G11" s="3"/>
      <c r="O11" s="151" t="s">
        <v>116</v>
      </c>
      <c r="P11" s="157" t="s">
        <v>110</v>
      </c>
      <c r="Q11" s="158" t="s">
        <v>129</v>
      </c>
      <c r="R11" s="154" t="s">
        <v>134</v>
      </c>
    </row>
    <row r="12" spans="1:18" ht="30.75" customHeight="1" thickBot="1">
      <c r="A12" s="270" t="s">
        <v>66</v>
      </c>
      <c r="B12" s="271"/>
      <c r="C12" s="271"/>
      <c r="D12" s="271"/>
      <c r="E12" s="271"/>
      <c r="F12" s="271"/>
      <c r="G12" s="272"/>
      <c r="H12" s="267" t="s">
        <v>28</v>
      </c>
      <c r="I12" s="268"/>
      <c r="J12" s="269"/>
      <c r="K12" s="279" t="s">
        <v>26</v>
      </c>
      <c r="L12" s="280"/>
      <c r="M12" s="281"/>
      <c r="N12" s="8"/>
      <c r="O12" s="159" t="s">
        <v>112</v>
      </c>
      <c r="P12" s="160" t="s">
        <v>117</v>
      </c>
      <c r="Q12" s="286"/>
      <c r="R12" s="287"/>
    </row>
    <row r="13" spans="1:18" ht="87" customHeight="1" thickBot="1">
      <c r="A13" s="69" t="s">
        <v>0</v>
      </c>
      <c r="B13" s="70" t="s">
        <v>29</v>
      </c>
      <c r="C13" s="70" t="s">
        <v>1</v>
      </c>
      <c r="D13" s="70" t="s">
        <v>31</v>
      </c>
      <c r="E13" s="24" t="s">
        <v>33</v>
      </c>
      <c r="F13" s="70" t="s">
        <v>30</v>
      </c>
      <c r="G13" s="71" t="s">
        <v>64</v>
      </c>
      <c r="H13" s="66" t="s">
        <v>65</v>
      </c>
      <c r="I13" s="67" t="s">
        <v>5</v>
      </c>
      <c r="J13" s="68" t="s">
        <v>6</v>
      </c>
      <c r="K13" s="64" t="s">
        <v>27</v>
      </c>
      <c r="L13" s="74" t="s">
        <v>67</v>
      </c>
      <c r="M13" s="65" t="s">
        <v>11</v>
      </c>
      <c r="N13" s="8"/>
    </row>
    <row r="14" spans="1:18" ht="24" customHeight="1" thickBot="1">
      <c r="A14" s="282" t="s">
        <v>34</v>
      </c>
      <c r="B14" s="283"/>
      <c r="C14" s="284"/>
      <c r="D14" s="283"/>
      <c r="E14" s="283"/>
      <c r="F14" s="284"/>
      <c r="G14" s="283"/>
      <c r="H14" s="284"/>
      <c r="I14" s="283"/>
      <c r="J14" s="283"/>
      <c r="K14" s="283"/>
      <c r="L14" s="283"/>
      <c r="M14" s="285"/>
      <c r="N14" s="8"/>
    </row>
    <row r="15" spans="1:18" ht="75">
      <c r="A15" s="75">
        <v>1</v>
      </c>
      <c r="B15" s="76" t="s">
        <v>17</v>
      </c>
      <c r="C15" s="28" t="s">
        <v>68</v>
      </c>
      <c r="D15" s="85" t="s">
        <v>86</v>
      </c>
      <c r="E15" s="124">
        <v>3</v>
      </c>
      <c r="F15" s="136" t="s">
        <v>120</v>
      </c>
      <c r="G15" s="164">
        <v>2</v>
      </c>
      <c r="H15" s="164"/>
      <c r="I15" s="162"/>
      <c r="J15" s="173" t="s">
        <v>167</v>
      </c>
      <c r="K15" s="200" t="s">
        <v>2</v>
      </c>
      <c r="L15" s="120">
        <v>1.5</v>
      </c>
      <c r="M15" s="183" t="s">
        <v>140</v>
      </c>
      <c r="N15" s="8"/>
    </row>
    <row r="16" spans="1:18" ht="131.25">
      <c r="A16" s="77">
        <v>2</v>
      </c>
      <c r="B16" s="28" t="s">
        <v>18</v>
      </c>
      <c r="C16" s="28" t="s">
        <v>69</v>
      </c>
      <c r="D16" s="86" t="s">
        <v>91</v>
      </c>
      <c r="E16" s="125">
        <v>7</v>
      </c>
      <c r="F16" s="136" t="s">
        <v>124</v>
      </c>
      <c r="G16" s="137">
        <v>6</v>
      </c>
      <c r="H16" s="137">
        <v>1</v>
      </c>
      <c r="I16" s="248">
        <v>43335</v>
      </c>
      <c r="J16" s="106" t="s">
        <v>174</v>
      </c>
      <c r="K16" s="201" t="s">
        <v>2</v>
      </c>
      <c r="L16" s="96">
        <v>6</v>
      </c>
      <c r="M16" s="243" t="s">
        <v>192</v>
      </c>
      <c r="N16" s="23"/>
    </row>
    <row r="17" spans="1:16" s="6" customFormat="1" ht="126">
      <c r="A17" s="77">
        <v>3</v>
      </c>
      <c r="B17" s="29" t="s">
        <v>118</v>
      </c>
      <c r="C17" s="28" t="s">
        <v>70</v>
      </c>
      <c r="D17" s="87" t="s">
        <v>87</v>
      </c>
      <c r="E17" s="126">
        <v>7</v>
      </c>
      <c r="F17" s="136" t="s">
        <v>125</v>
      </c>
      <c r="G17" s="138">
        <v>4</v>
      </c>
      <c r="H17" s="137">
        <v>1</v>
      </c>
      <c r="I17" s="248">
        <v>43348</v>
      </c>
      <c r="J17" s="106" t="s">
        <v>175</v>
      </c>
      <c r="K17" s="201" t="s">
        <v>109</v>
      </c>
      <c r="L17" s="96">
        <v>7</v>
      </c>
      <c r="M17" s="243" t="s">
        <v>171</v>
      </c>
      <c r="N17" s="9"/>
    </row>
    <row r="18" spans="1:16" s="6" customFormat="1" ht="37.5">
      <c r="A18" s="258">
        <v>4</v>
      </c>
      <c r="B18" s="29" t="s">
        <v>19</v>
      </c>
      <c r="C18" s="276" t="s">
        <v>90</v>
      </c>
      <c r="D18" s="276" t="s">
        <v>89</v>
      </c>
      <c r="E18" s="127">
        <v>3</v>
      </c>
      <c r="F18" s="139"/>
      <c r="G18" s="140"/>
      <c r="H18" s="246">
        <v>3</v>
      </c>
      <c r="I18" s="338"/>
      <c r="J18" s="208" t="s">
        <v>181</v>
      </c>
      <c r="K18" s="210"/>
      <c r="L18" s="182"/>
      <c r="M18" s="184"/>
      <c r="N18" s="9"/>
    </row>
    <row r="19" spans="1:16" s="6" customFormat="1" ht="93.75">
      <c r="A19" s="259"/>
      <c r="B19" s="30" t="s">
        <v>20</v>
      </c>
      <c r="C19" s="277"/>
      <c r="D19" s="277"/>
      <c r="E19" s="128">
        <v>1</v>
      </c>
      <c r="F19" s="141" t="s">
        <v>123</v>
      </c>
      <c r="G19" s="138">
        <v>1</v>
      </c>
      <c r="H19" s="161">
        <v>1</v>
      </c>
      <c r="I19" s="339"/>
      <c r="J19" s="174" t="s">
        <v>136</v>
      </c>
      <c r="K19" s="209" t="s">
        <v>109</v>
      </c>
      <c r="L19" s="179">
        <v>1</v>
      </c>
      <c r="M19" s="185" t="s">
        <v>144</v>
      </c>
      <c r="N19" s="9"/>
    </row>
    <row r="20" spans="1:16" s="6" customFormat="1" ht="93.75">
      <c r="A20" s="260"/>
      <c r="B20" s="31" t="s">
        <v>21</v>
      </c>
      <c r="C20" s="278"/>
      <c r="D20" s="278"/>
      <c r="E20" s="129">
        <v>2</v>
      </c>
      <c r="F20" s="142" t="s">
        <v>123</v>
      </c>
      <c r="G20" s="143">
        <v>2</v>
      </c>
      <c r="H20" s="163">
        <v>2</v>
      </c>
      <c r="I20" s="340"/>
      <c r="J20" s="172" t="s">
        <v>137</v>
      </c>
      <c r="K20" s="206" t="s">
        <v>109</v>
      </c>
      <c r="L20" s="180">
        <v>2</v>
      </c>
      <c r="M20" s="198"/>
      <c r="N20" s="9"/>
    </row>
    <row r="21" spans="1:16" s="6" customFormat="1" ht="23.25">
      <c r="A21" s="258">
        <v>5</v>
      </c>
      <c r="B21" s="32" t="s">
        <v>22</v>
      </c>
      <c r="C21" s="276" t="s">
        <v>71</v>
      </c>
      <c r="D21" s="276" t="s">
        <v>88</v>
      </c>
      <c r="E21" s="127">
        <v>10</v>
      </c>
      <c r="F21" s="139"/>
      <c r="G21" s="144"/>
      <c r="H21" s="344">
        <v>1</v>
      </c>
      <c r="I21" s="338"/>
      <c r="J21" s="107"/>
      <c r="K21" s="210"/>
      <c r="L21" s="182"/>
      <c r="M21" s="184"/>
      <c r="N21" s="9"/>
    </row>
    <row r="22" spans="1:16" s="6" customFormat="1" ht="68.25" customHeight="1">
      <c r="A22" s="259"/>
      <c r="B22" s="33" t="s">
        <v>23</v>
      </c>
      <c r="C22" s="277"/>
      <c r="D22" s="277"/>
      <c r="E22" s="130">
        <v>5</v>
      </c>
      <c r="F22" s="141" t="s">
        <v>121</v>
      </c>
      <c r="G22" s="144">
        <v>1</v>
      </c>
      <c r="H22" s="345"/>
      <c r="I22" s="339"/>
      <c r="J22" s="108" t="s">
        <v>182</v>
      </c>
      <c r="K22" s="206" t="s">
        <v>2</v>
      </c>
      <c r="L22" s="179">
        <v>4</v>
      </c>
      <c r="M22" s="185" t="s">
        <v>189</v>
      </c>
      <c r="N22" s="9"/>
    </row>
    <row r="23" spans="1:16" s="6" customFormat="1" ht="116.25" customHeight="1">
      <c r="A23" s="259"/>
      <c r="B23" s="34" t="s">
        <v>24</v>
      </c>
      <c r="C23" s="277"/>
      <c r="D23" s="277"/>
      <c r="E23" s="130">
        <v>2</v>
      </c>
      <c r="F23" s="141" t="s">
        <v>122</v>
      </c>
      <c r="G23" s="144">
        <v>1</v>
      </c>
      <c r="H23" s="345"/>
      <c r="I23" s="339"/>
      <c r="J23" s="108"/>
      <c r="K23" s="206" t="s">
        <v>109</v>
      </c>
      <c r="L23" s="179">
        <v>2</v>
      </c>
      <c r="M23" s="185" t="s">
        <v>142</v>
      </c>
      <c r="N23" s="9"/>
    </row>
    <row r="24" spans="1:16" s="6" customFormat="1" ht="147.75" customHeight="1" thickBot="1">
      <c r="A24" s="331"/>
      <c r="B24" s="78" t="s">
        <v>25</v>
      </c>
      <c r="C24" s="318"/>
      <c r="D24" s="318"/>
      <c r="E24" s="131">
        <v>3</v>
      </c>
      <c r="F24" s="145" t="s">
        <v>123</v>
      </c>
      <c r="G24" s="146">
        <v>1</v>
      </c>
      <c r="H24" s="346"/>
      <c r="I24" s="347"/>
      <c r="J24" s="171" t="s">
        <v>143</v>
      </c>
      <c r="K24" s="206" t="s">
        <v>109</v>
      </c>
      <c r="L24" s="181">
        <v>3</v>
      </c>
      <c r="M24" s="186"/>
      <c r="N24" s="9"/>
    </row>
    <row r="25" spans="1:16" s="6" customFormat="1" ht="28.5" thickBot="1">
      <c r="A25" s="282" t="s">
        <v>35</v>
      </c>
      <c r="B25" s="283"/>
      <c r="C25" s="283"/>
      <c r="D25" s="283"/>
      <c r="E25" s="283"/>
      <c r="F25" s="356"/>
      <c r="G25" s="283"/>
      <c r="H25" s="283"/>
      <c r="I25" s="283"/>
      <c r="J25" s="283"/>
      <c r="K25" s="319"/>
      <c r="L25" s="283"/>
      <c r="M25" s="285"/>
      <c r="N25" s="10"/>
      <c r="O25" s="7"/>
      <c r="P25" s="7"/>
    </row>
    <row r="26" spans="1:16" s="6" customFormat="1" ht="221.25" customHeight="1">
      <c r="A26" s="47">
        <v>6</v>
      </c>
      <c r="B26" s="31" t="s">
        <v>36</v>
      </c>
      <c r="C26" s="31" t="s">
        <v>72</v>
      </c>
      <c r="D26" s="46" t="s">
        <v>92</v>
      </c>
      <c r="E26" s="47">
        <v>8</v>
      </c>
      <c r="F26" s="132" t="s">
        <v>124</v>
      </c>
      <c r="G26" s="132">
        <v>4</v>
      </c>
      <c r="H26" s="254">
        <v>1</v>
      </c>
      <c r="I26" s="255">
        <v>43375</v>
      </c>
      <c r="J26" s="109" t="s">
        <v>183</v>
      </c>
      <c r="K26" s="202" t="s">
        <v>2</v>
      </c>
      <c r="L26" s="95">
        <v>4</v>
      </c>
      <c r="M26" s="393" t="s">
        <v>194</v>
      </c>
      <c r="N26" s="10"/>
    </row>
    <row r="27" spans="1:16" s="7" customFormat="1" ht="144">
      <c r="A27" s="36">
        <v>7</v>
      </c>
      <c r="B27" s="35" t="s">
        <v>37</v>
      </c>
      <c r="C27" s="35" t="s">
        <v>73</v>
      </c>
      <c r="D27" s="87" t="s">
        <v>93</v>
      </c>
      <c r="E27" s="36">
        <v>5</v>
      </c>
      <c r="F27" s="36" t="s">
        <v>125</v>
      </c>
      <c r="G27" s="36">
        <v>2</v>
      </c>
      <c r="H27" s="249">
        <v>1</v>
      </c>
      <c r="I27" s="252">
        <v>43371</v>
      </c>
      <c r="J27" s="110" t="s">
        <v>176</v>
      </c>
      <c r="K27" s="203" t="s">
        <v>109</v>
      </c>
      <c r="L27" s="96">
        <v>5</v>
      </c>
      <c r="M27" s="240" t="s">
        <v>166</v>
      </c>
      <c r="N27" s="10"/>
      <c r="O27" s="6"/>
      <c r="P27" s="6"/>
    </row>
    <row r="28" spans="1:16" s="6" customFormat="1" ht="264.75" customHeight="1" thickBot="1">
      <c r="A28" s="37">
        <v>8</v>
      </c>
      <c r="B28" s="29" t="s">
        <v>38</v>
      </c>
      <c r="C28" s="79" t="s">
        <v>74</v>
      </c>
      <c r="D28" s="88" t="s">
        <v>94</v>
      </c>
      <c r="E28" s="37">
        <v>2</v>
      </c>
      <c r="F28" s="37" t="s">
        <v>120</v>
      </c>
      <c r="G28" s="37">
        <v>2</v>
      </c>
      <c r="H28" s="166"/>
      <c r="I28" s="166"/>
      <c r="J28" s="169" t="s">
        <v>169</v>
      </c>
      <c r="K28" s="204" t="s">
        <v>2</v>
      </c>
      <c r="L28" s="97">
        <v>1</v>
      </c>
      <c r="M28" s="98"/>
      <c r="N28" s="11"/>
    </row>
    <row r="29" spans="1:16" s="6" customFormat="1" ht="24" thickBot="1">
      <c r="A29" s="341" t="s">
        <v>39</v>
      </c>
      <c r="B29" s="284"/>
      <c r="C29" s="284"/>
      <c r="D29" s="284"/>
      <c r="E29" s="284"/>
      <c r="F29" s="284"/>
      <c r="G29" s="284"/>
      <c r="H29" s="284"/>
      <c r="I29" s="284"/>
      <c r="J29" s="284"/>
      <c r="K29" s="342"/>
      <c r="L29" s="284"/>
      <c r="M29" s="343"/>
      <c r="N29" s="11"/>
    </row>
    <row r="30" spans="1:16" s="6" customFormat="1" ht="23.25">
      <c r="A30" s="332">
        <v>9</v>
      </c>
      <c r="B30" s="80" t="s">
        <v>40</v>
      </c>
      <c r="C30" s="352" t="s">
        <v>75</v>
      </c>
      <c r="D30" s="355" t="s">
        <v>115</v>
      </c>
      <c r="E30" s="45">
        <v>7</v>
      </c>
      <c r="F30" s="43"/>
      <c r="G30" s="43"/>
      <c r="H30" s="362">
        <v>1</v>
      </c>
      <c r="I30" s="187"/>
      <c r="J30" s="111" t="s">
        <v>184</v>
      </c>
      <c r="K30" s="210"/>
      <c r="L30" s="191"/>
      <c r="M30" s="191"/>
      <c r="N30" s="11"/>
    </row>
    <row r="31" spans="1:16" s="6" customFormat="1" ht="37.5">
      <c r="A31" s="333"/>
      <c r="B31" s="81" t="s">
        <v>51</v>
      </c>
      <c r="C31" s="353"/>
      <c r="D31" s="329"/>
      <c r="E31" s="122">
        <v>2</v>
      </c>
      <c r="F31" s="44" t="s">
        <v>123</v>
      </c>
      <c r="G31" s="44">
        <v>1</v>
      </c>
      <c r="H31" s="324"/>
      <c r="I31" s="188"/>
      <c r="J31" s="175"/>
      <c r="K31" s="194" t="s">
        <v>109</v>
      </c>
      <c r="L31" s="190">
        <v>2</v>
      </c>
      <c r="M31" s="192"/>
      <c r="N31" s="10"/>
    </row>
    <row r="32" spans="1:16" s="6" customFormat="1" ht="103.5" customHeight="1">
      <c r="A32" s="333"/>
      <c r="B32" s="81" t="s">
        <v>52</v>
      </c>
      <c r="C32" s="353"/>
      <c r="D32" s="329"/>
      <c r="E32" s="122">
        <v>1</v>
      </c>
      <c r="F32" s="44" t="s">
        <v>126</v>
      </c>
      <c r="G32" s="44">
        <v>2</v>
      </c>
      <c r="H32" s="324"/>
      <c r="I32" s="188"/>
      <c r="J32" s="175"/>
      <c r="K32" s="194" t="s">
        <v>109</v>
      </c>
      <c r="L32" s="235">
        <v>1</v>
      </c>
      <c r="M32" s="192" t="s">
        <v>165</v>
      </c>
      <c r="N32" s="11"/>
    </row>
    <row r="33" spans="1:49" s="6" customFormat="1" ht="23.25">
      <c r="A33" s="333"/>
      <c r="B33" s="360" t="s">
        <v>53</v>
      </c>
      <c r="C33" s="353"/>
      <c r="D33" s="329"/>
      <c r="E33" s="348">
        <v>4</v>
      </c>
      <c r="F33" s="44"/>
      <c r="G33" s="44"/>
      <c r="H33" s="324"/>
      <c r="I33" s="188"/>
      <c r="J33" s="112"/>
      <c r="K33" s="349" t="s">
        <v>2</v>
      </c>
      <c r="L33" s="192"/>
      <c r="M33" s="192"/>
      <c r="N33" s="11"/>
    </row>
    <row r="34" spans="1:49" s="6" customFormat="1" ht="98.25" customHeight="1">
      <c r="A34" s="334"/>
      <c r="B34" s="361"/>
      <c r="C34" s="354"/>
      <c r="D34" s="330"/>
      <c r="E34" s="351"/>
      <c r="F34" s="38" t="s">
        <v>126</v>
      </c>
      <c r="G34" s="38">
        <v>2</v>
      </c>
      <c r="H34" s="325"/>
      <c r="I34" s="189"/>
      <c r="J34" s="237" t="s">
        <v>170</v>
      </c>
      <c r="K34" s="350"/>
      <c r="L34" s="236">
        <v>2</v>
      </c>
      <c r="M34" s="257" t="s">
        <v>190</v>
      </c>
      <c r="N34" s="10"/>
    </row>
    <row r="35" spans="1:49" s="6" customFormat="1" ht="27.75">
      <c r="A35" s="326">
        <v>10</v>
      </c>
      <c r="B35" s="54" t="s">
        <v>41</v>
      </c>
      <c r="C35" s="328" t="s">
        <v>76</v>
      </c>
      <c r="D35" s="328" t="s">
        <v>96</v>
      </c>
      <c r="E35" s="49">
        <v>8</v>
      </c>
      <c r="F35" s="48"/>
      <c r="G35" s="48"/>
      <c r="H35" s="323">
        <v>1</v>
      </c>
      <c r="I35" s="323"/>
      <c r="J35" s="113"/>
      <c r="K35" s="210"/>
      <c r="L35" s="244">
        <v>0</v>
      </c>
      <c r="M35" s="244"/>
      <c r="N35" s="10"/>
      <c r="O35" s="7"/>
      <c r="P35" s="7"/>
    </row>
    <row r="36" spans="1:49" s="6" customFormat="1" ht="37.5">
      <c r="A36" s="326"/>
      <c r="B36" s="41" t="s">
        <v>57</v>
      </c>
      <c r="C36" s="329"/>
      <c r="D36" s="329"/>
      <c r="E36" s="348">
        <v>3</v>
      </c>
      <c r="F36" s="44"/>
      <c r="G36" s="44"/>
      <c r="H36" s="324"/>
      <c r="I36" s="324"/>
      <c r="J36" s="112"/>
      <c r="K36" s="194" t="s">
        <v>112</v>
      </c>
      <c r="L36" s="238"/>
      <c r="M36" s="238"/>
      <c r="N36" s="11"/>
      <c r="O36" s="7"/>
      <c r="P36" s="7"/>
    </row>
    <row r="37" spans="1:49" s="7" customFormat="1" ht="37.5">
      <c r="A37" s="326"/>
      <c r="B37" s="42" t="s">
        <v>56</v>
      </c>
      <c r="C37" s="329"/>
      <c r="D37" s="329"/>
      <c r="E37" s="348"/>
      <c r="F37" s="44" t="s">
        <v>128</v>
      </c>
      <c r="G37" s="44">
        <v>1</v>
      </c>
      <c r="H37" s="324"/>
      <c r="I37" s="324"/>
      <c r="J37" s="112" t="s">
        <v>177</v>
      </c>
      <c r="K37" s="194" t="s">
        <v>110</v>
      </c>
      <c r="L37" s="238"/>
      <c r="M37" s="238"/>
      <c r="N37" s="11"/>
      <c r="O37" s="6"/>
      <c r="P37" s="6"/>
    </row>
    <row r="38" spans="1:49" s="7" customFormat="1" ht="37.5">
      <c r="A38" s="326"/>
      <c r="B38" s="40" t="s">
        <v>54</v>
      </c>
      <c r="C38" s="329"/>
      <c r="D38" s="329"/>
      <c r="E38" s="122">
        <v>2</v>
      </c>
      <c r="F38" s="44" t="s">
        <v>128</v>
      </c>
      <c r="G38" s="44">
        <v>1</v>
      </c>
      <c r="H38" s="324"/>
      <c r="I38" s="324"/>
      <c r="J38" s="112" t="s">
        <v>185</v>
      </c>
      <c r="K38" s="194" t="s">
        <v>110</v>
      </c>
      <c r="L38" s="238"/>
      <c r="M38" s="238"/>
      <c r="N38" s="10"/>
      <c r="O38" s="6"/>
      <c r="P38" s="6"/>
    </row>
    <row r="39" spans="1:49" s="6" customFormat="1" ht="150" customHeight="1">
      <c r="A39" s="327"/>
      <c r="B39" s="31" t="s">
        <v>55</v>
      </c>
      <c r="C39" s="330"/>
      <c r="D39" s="330"/>
      <c r="E39" s="123">
        <v>3</v>
      </c>
      <c r="F39" s="44" t="s">
        <v>122</v>
      </c>
      <c r="G39" s="38">
        <v>1</v>
      </c>
      <c r="H39" s="325"/>
      <c r="I39" s="325"/>
      <c r="J39" s="106" t="s">
        <v>168</v>
      </c>
      <c r="K39" s="195" t="s">
        <v>111</v>
      </c>
      <c r="L39" s="239">
        <v>0</v>
      </c>
      <c r="M39" s="245" t="s">
        <v>173</v>
      </c>
      <c r="N39" s="10"/>
    </row>
    <row r="40" spans="1:49" s="6" customFormat="1" ht="93.75">
      <c r="A40" s="320">
        <v>11</v>
      </c>
      <c r="B40" s="50" t="s">
        <v>58</v>
      </c>
      <c r="C40" s="357" t="s">
        <v>77</v>
      </c>
      <c r="D40" s="82" t="s">
        <v>97</v>
      </c>
      <c r="E40" s="121">
        <v>4</v>
      </c>
      <c r="F40" s="133" t="s">
        <v>128</v>
      </c>
      <c r="G40" s="133">
        <v>1</v>
      </c>
      <c r="H40" s="250">
        <v>1</v>
      </c>
      <c r="I40" s="251">
        <v>43341</v>
      </c>
      <c r="J40" s="106" t="s">
        <v>178</v>
      </c>
      <c r="K40" s="196" t="s">
        <v>109</v>
      </c>
      <c r="L40" s="247">
        <v>4</v>
      </c>
      <c r="M40" s="99"/>
      <c r="N40" s="10"/>
    </row>
    <row r="41" spans="1:49" s="6" customFormat="1" ht="90">
      <c r="A41" s="321"/>
      <c r="B41" s="51" t="s">
        <v>42</v>
      </c>
      <c r="C41" s="359"/>
      <c r="D41" s="84" t="s">
        <v>98</v>
      </c>
      <c r="E41" s="52">
        <v>3</v>
      </c>
      <c r="F41" s="134" t="s">
        <v>121</v>
      </c>
      <c r="G41" s="134">
        <v>1</v>
      </c>
      <c r="H41" s="117"/>
      <c r="I41" s="114"/>
      <c r="J41" s="176" t="s">
        <v>179</v>
      </c>
      <c r="K41" s="197" t="s">
        <v>2</v>
      </c>
      <c r="L41" s="233">
        <v>2.25</v>
      </c>
      <c r="M41" s="101" t="s">
        <v>141</v>
      </c>
      <c r="N41" s="10"/>
    </row>
    <row r="42" spans="1:49" s="26" customFormat="1" ht="126">
      <c r="A42" s="53">
        <v>12</v>
      </c>
      <c r="B42" s="27" t="s">
        <v>43</v>
      </c>
      <c r="C42" s="73" t="s">
        <v>78</v>
      </c>
      <c r="D42" s="73" t="s">
        <v>100</v>
      </c>
      <c r="E42" s="53">
        <v>3</v>
      </c>
      <c r="F42" s="53" t="s">
        <v>122</v>
      </c>
      <c r="G42" s="53">
        <v>1</v>
      </c>
      <c r="H42" s="115"/>
      <c r="I42" s="115"/>
      <c r="J42" s="106" t="s">
        <v>168</v>
      </c>
      <c r="K42" s="102" t="s">
        <v>109</v>
      </c>
      <c r="L42" s="102">
        <v>3</v>
      </c>
      <c r="M42" s="242"/>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row>
    <row r="43" spans="1:49" s="26" customFormat="1" ht="90">
      <c r="A43" s="53">
        <v>13</v>
      </c>
      <c r="B43" s="29" t="s">
        <v>44</v>
      </c>
      <c r="C43" s="82" t="s">
        <v>95</v>
      </c>
      <c r="D43" s="73" t="s">
        <v>99</v>
      </c>
      <c r="E43" s="53">
        <v>3</v>
      </c>
      <c r="F43" s="53" t="s">
        <v>128</v>
      </c>
      <c r="G43" s="53">
        <v>1</v>
      </c>
      <c r="H43" s="256">
        <v>1</v>
      </c>
      <c r="I43" s="115"/>
      <c r="J43" s="115" t="s">
        <v>186</v>
      </c>
      <c r="K43" s="102" t="s">
        <v>109</v>
      </c>
      <c r="L43" s="102">
        <v>3</v>
      </c>
      <c r="M43" s="103"/>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row>
    <row r="44" spans="1:49" s="26" customFormat="1" ht="75">
      <c r="A44" s="320">
        <v>14</v>
      </c>
      <c r="B44" s="39" t="s">
        <v>45</v>
      </c>
      <c r="C44" s="357" t="s">
        <v>79</v>
      </c>
      <c r="D44" s="357" t="s">
        <v>101</v>
      </c>
      <c r="E44" s="57">
        <v>7</v>
      </c>
      <c r="F44" s="133" t="s">
        <v>123</v>
      </c>
      <c r="G44" s="133">
        <v>1</v>
      </c>
      <c r="H44" s="168">
        <v>1</v>
      </c>
      <c r="I44" s="169" t="s">
        <v>138</v>
      </c>
      <c r="J44" s="177" t="s">
        <v>139</v>
      </c>
      <c r="K44" s="310" t="s">
        <v>109</v>
      </c>
      <c r="L44" s="310">
        <v>7</v>
      </c>
      <c r="M44" s="99"/>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row>
    <row r="45" spans="1:49" s="26" customFormat="1" ht="23.25">
      <c r="A45" s="322"/>
      <c r="B45" s="54" t="s">
        <v>46</v>
      </c>
      <c r="C45" s="358"/>
      <c r="D45" s="358"/>
      <c r="E45" s="58">
        <v>2</v>
      </c>
      <c r="F45" s="135"/>
      <c r="G45" s="135"/>
      <c r="H45" s="116"/>
      <c r="I45" s="116"/>
      <c r="J45" s="116"/>
      <c r="K45" s="311"/>
      <c r="L45" s="311"/>
      <c r="M45" s="104"/>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row>
    <row r="46" spans="1:49" s="26" customFormat="1" ht="37.5">
      <c r="A46" s="322"/>
      <c r="B46" s="55" t="s">
        <v>47</v>
      </c>
      <c r="C46" s="358"/>
      <c r="D46" s="358"/>
      <c r="E46" s="58">
        <v>2</v>
      </c>
      <c r="F46" s="135"/>
      <c r="G46" s="135"/>
      <c r="H46" s="116"/>
      <c r="I46" s="116"/>
      <c r="J46" s="116"/>
      <c r="K46" s="311"/>
      <c r="L46" s="311"/>
      <c r="M46" s="104"/>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row>
    <row r="47" spans="1:49" s="26" customFormat="1" ht="23.25">
      <c r="A47" s="322"/>
      <c r="B47" s="55" t="s">
        <v>48</v>
      </c>
      <c r="C47" s="358"/>
      <c r="D47" s="358"/>
      <c r="E47" s="58">
        <v>1</v>
      </c>
      <c r="F47" s="135"/>
      <c r="G47" s="135"/>
      <c r="H47" s="116"/>
      <c r="I47" s="116"/>
      <c r="J47" s="116"/>
      <c r="K47" s="311"/>
      <c r="L47" s="311"/>
      <c r="M47" s="104"/>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row>
    <row r="48" spans="1:49" s="26" customFormat="1" ht="23.25">
      <c r="A48" s="321"/>
      <c r="B48" s="56" t="s">
        <v>49</v>
      </c>
      <c r="C48" s="359"/>
      <c r="D48" s="359"/>
      <c r="E48" s="59">
        <v>2</v>
      </c>
      <c r="F48" s="134"/>
      <c r="G48" s="134"/>
      <c r="H48" s="114"/>
      <c r="I48" s="114"/>
      <c r="J48" s="114"/>
      <c r="K48" s="312"/>
      <c r="L48" s="312"/>
      <c r="M48" s="101"/>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row>
    <row r="49" spans="1:49" s="26" customFormat="1" ht="108.75" thickBot="1">
      <c r="A49" s="57">
        <v>15</v>
      </c>
      <c r="B49" s="30" t="s">
        <v>50</v>
      </c>
      <c r="C49" s="89" t="s">
        <v>80</v>
      </c>
      <c r="D49" s="82" t="s">
        <v>102</v>
      </c>
      <c r="E49" s="57">
        <v>5</v>
      </c>
      <c r="F49" s="133" t="s">
        <v>122</v>
      </c>
      <c r="G49" s="133">
        <v>1</v>
      </c>
      <c r="H49" s="178" t="s">
        <v>112</v>
      </c>
      <c r="I49" s="170"/>
      <c r="J49" s="167" t="s">
        <v>172</v>
      </c>
      <c r="K49" s="196" t="s">
        <v>109</v>
      </c>
      <c r="L49" s="234">
        <v>5</v>
      </c>
      <c r="M49" s="99"/>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row>
    <row r="50" spans="1:49" s="26" customFormat="1" ht="24" thickBot="1">
      <c r="A50" s="282" t="s">
        <v>63</v>
      </c>
      <c r="B50" s="283"/>
      <c r="C50" s="283"/>
      <c r="D50" s="283"/>
      <c r="E50" s="283"/>
      <c r="F50" s="283"/>
      <c r="G50" s="283"/>
      <c r="H50" s="283"/>
      <c r="I50" s="283"/>
      <c r="J50" s="283"/>
      <c r="K50" s="319"/>
      <c r="L50" s="283"/>
      <c r="M50" s="28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row>
    <row r="51" spans="1:49" s="26" customFormat="1" ht="72">
      <c r="A51" s="63">
        <v>16</v>
      </c>
      <c r="B51" s="31" t="s">
        <v>59</v>
      </c>
      <c r="C51" s="31" t="s">
        <v>81</v>
      </c>
      <c r="D51" s="91" t="s">
        <v>103</v>
      </c>
      <c r="E51" s="63">
        <v>4</v>
      </c>
      <c r="F51" s="63" t="s">
        <v>128</v>
      </c>
      <c r="G51" s="90">
        <v>1</v>
      </c>
      <c r="H51" s="117">
        <v>1</v>
      </c>
      <c r="I51" s="117"/>
      <c r="J51" s="117" t="s">
        <v>184</v>
      </c>
      <c r="K51" s="197" t="s">
        <v>2</v>
      </c>
      <c r="L51" s="100">
        <v>2</v>
      </c>
      <c r="M51" s="100" t="s">
        <v>191</v>
      </c>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row>
    <row r="52" spans="1:49" s="26" customFormat="1" ht="56.25">
      <c r="A52" s="53">
        <v>17</v>
      </c>
      <c r="B52" s="35" t="s">
        <v>60</v>
      </c>
      <c r="C52" s="35" t="s">
        <v>82</v>
      </c>
      <c r="D52" s="92" t="s">
        <v>104</v>
      </c>
      <c r="E52" s="53">
        <v>6</v>
      </c>
      <c r="F52" s="53" t="s">
        <v>121</v>
      </c>
      <c r="G52" s="72">
        <v>12</v>
      </c>
      <c r="H52" s="118">
        <v>3</v>
      </c>
      <c r="I52" s="118" t="s">
        <v>180</v>
      </c>
      <c r="J52" s="118" t="s">
        <v>187</v>
      </c>
      <c r="K52" s="102" t="s">
        <v>2</v>
      </c>
      <c r="L52" s="102">
        <v>4</v>
      </c>
      <c r="M52" s="241" t="s">
        <v>193</v>
      </c>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row>
    <row r="53" spans="1:49" s="26" customFormat="1" ht="75">
      <c r="A53" s="53">
        <v>18</v>
      </c>
      <c r="B53" s="35" t="s">
        <v>61</v>
      </c>
      <c r="C53" s="83" t="s">
        <v>83</v>
      </c>
      <c r="D53" s="92" t="s">
        <v>105</v>
      </c>
      <c r="E53" s="53">
        <v>1</v>
      </c>
      <c r="F53" s="53" t="s">
        <v>121</v>
      </c>
      <c r="G53" s="72" t="s">
        <v>112</v>
      </c>
      <c r="H53" s="118"/>
      <c r="I53" s="118"/>
      <c r="J53" s="118" t="s">
        <v>188</v>
      </c>
      <c r="K53" s="102" t="s">
        <v>2</v>
      </c>
      <c r="L53" s="102">
        <v>1</v>
      </c>
      <c r="M53" s="102"/>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row>
    <row r="54" spans="1:49" s="26" customFormat="1" ht="75">
      <c r="A54" s="53">
        <v>19</v>
      </c>
      <c r="B54" s="35" t="s">
        <v>62</v>
      </c>
      <c r="C54" s="35" t="s">
        <v>84</v>
      </c>
      <c r="D54" s="92" t="s">
        <v>106</v>
      </c>
      <c r="E54" s="53">
        <v>2</v>
      </c>
      <c r="F54" s="53" t="s">
        <v>121</v>
      </c>
      <c r="G54" s="72" t="s">
        <v>112</v>
      </c>
      <c r="H54" s="118"/>
      <c r="I54" s="165"/>
      <c r="J54" s="253"/>
      <c r="K54" s="102" t="s">
        <v>2</v>
      </c>
      <c r="L54" s="102">
        <v>1.5</v>
      </c>
      <c r="M54" s="102"/>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row>
    <row r="55" spans="1:49" s="26" customFormat="1" ht="113.25" thickBot="1">
      <c r="A55" s="53">
        <v>20</v>
      </c>
      <c r="B55" s="35" t="s">
        <v>4</v>
      </c>
      <c r="C55" s="35" t="s">
        <v>85</v>
      </c>
      <c r="D55" s="93" t="s">
        <v>107</v>
      </c>
      <c r="E55" s="53">
        <v>2</v>
      </c>
      <c r="F55" s="72" t="s">
        <v>129</v>
      </c>
      <c r="G55" s="72">
        <v>1</v>
      </c>
      <c r="H55" s="119"/>
      <c r="I55" s="119"/>
      <c r="J55" s="119"/>
      <c r="K55" s="105" t="s">
        <v>127</v>
      </c>
      <c r="L55" s="105"/>
      <c r="M55" s="10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row>
    <row r="56" spans="1:49" s="26" customFormat="1" ht="27" thickBot="1">
      <c r="A56" s="60"/>
      <c r="B56" s="61"/>
      <c r="C56" s="61"/>
      <c r="D56" s="61"/>
      <c r="E56" s="61"/>
      <c r="F56" s="61"/>
      <c r="G56" s="61"/>
      <c r="H56" s="316" t="s">
        <v>113</v>
      </c>
      <c r="I56" s="316"/>
      <c r="J56" s="316"/>
      <c r="K56" s="317"/>
      <c r="L56" s="193">
        <f>L15+L16+L17+L18+L21++L26+L27+L28+L30+L35+L40+L42+L43+L44+L49+L51+L52+L53+L54+L55+L33+L32+L31+L24+L23+L22+L20+L19+L41+L39+L38+L37+L34</f>
        <v>74.25</v>
      </c>
      <c r="M56" s="62"/>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row>
    <row r="57" spans="1:49" s="26" customFormat="1" ht="23.25">
      <c r="A57" s="25"/>
      <c r="B57" s="25"/>
      <c r="C57" s="25"/>
      <c r="D57" s="25"/>
      <c r="E57" s="25"/>
      <c r="F57" s="25"/>
      <c r="G57" s="25"/>
      <c r="H57" s="25"/>
      <c r="I57" s="25"/>
      <c r="J57" s="25"/>
      <c r="K57" s="207"/>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row>
    <row r="58" spans="1:49" s="26" customFormat="1" ht="23.25">
      <c r="A58" s="25"/>
      <c r="B58" s="25"/>
      <c r="C58" s="25"/>
      <c r="D58" s="25"/>
      <c r="E58" s="25"/>
      <c r="F58" s="25"/>
      <c r="G58" s="25"/>
      <c r="H58" s="25"/>
      <c r="I58" s="25"/>
      <c r="J58" s="25"/>
      <c r="K58" s="207"/>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row>
    <row r="59" spans="1:49" s="26" customFormat="1" ht="153" customHeight="1">
      <c r="A59" s="25"/>
      <c r="B59" s="25"/>
      <c r="C59" s="25"/>
      <c r="D59" s="25"/>
      <c r="E59" s="25"/>
      <c r="F59" s="25"/>
      <c r="G59" s="25"/>
      <c r="H59" s="25"/>
      <c r="I59" s="25"/>
      <c r="J59" s="25"/>
      <c r="K59" s="207"/>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row>
    <row r="60" spans="1:49" s="26" customFormat="1" ht="166.5" customHeight="1">
      <c r="A60" s="25"/>
      <c r="B60" s="25"/>
      <c r="C60" s="25"/>
      <c r="D60" s="25"/>
      <c r="E60" s="25"/>
      <c r="F60" s="25"/>
      <c r="G60" s="25"/>
      <c r="H60" s="25"/>
      <c r="I60" s="25"/>
      <c r="J60" s="25"/>
      <c r="K60" s="207"/>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row>
  </sheetData>
  <protectedRanges>
    <protectedRange sqref="D51:F51" name="Actividad 13_4"/>
    <protectedRange sqref="D42:G43" name="Actividad 11_4"/>
    <protectedRange sqref="B39:E39 G39:I39 K39:M39" name="Actividad 10_4"/>
    <protectedRange sqref="B23:J23 L23:M23 K22:K24" name="Actividad 2_4"/>
    <protectedRange sqref="B26:C28" name="Actividad 4_4"/>
    <protectedRange sqref="B32:M32" name="Actividad 6_4"/>
    <protectedRange sqref="B33:M33 B35:J35 L35:M35 B34:I34 K34:L34" name="actividad 7_4"/>
    <protectedRange sqref="B31:M31 B30:J30 L30:M30" name="Actividad 5_4"/>
    <protectedRange sqref="B24:J24 L24:M24" name="Actividad 3_4"/>
    <protectedRange sqref="B15:C22 L18:M22 D18:K21 K30 K35 D22:I22" name="Actividad 1_4"/>
    <protectedRange sqref="M54 J53 I54:I55 K54:L55 J55" name="Actividad 16_2_1"/>
    <protectedRange sqref="K53:L53" name="Actividad 15_2_1"/>
    <protectedRange sqref="K51:L51" name="Actividad 13_2_1"/>
    <protectedRange sqref="M34 I42:I43 K42:M43" name="Actividad 11_2_1"/>
    <protectedRange sqref="H27:L27 H26:I26 K26:L26 H28:I28 K28:L28" name="Actividad 4_2_1"/>
    <protectedRange sqref="H16 K15:L17 I15:I17" name="Actividad 1_2_1"/>
    <protectedRange sqref="K52:M52 M53" name="Actividad 14_2_1"/>
    <protectedRange sqref="K57:M60" name="Actividad 17_2_1"/>
    <protectedRange sqref="N56:O56" name="Actividad 16_3_1"/>
    <protectedRange sqref="N55:O55" name="Actividad 15_3_1"/>
    <protectedRange sqref="N52:O52" name="Actividad 13_3_1"/>
    <protectedRange sqref="N43:O47" name="Actividad 11_3_1"/>
    <protectedRange sqref="N41" name="Actividad 10_3_1"/>
    <protectedRange sqref="N38" name="Actividad 8_3_1"/>
    <protectedRange sqref="N25" name="Actividad 2_3_1"/>
    <protectedRange sqref="M26:M28 N27:N30" name="Actividad 4_3_1"/>
    <protectedRange sqref="N34" name="Actividad 6_3_1"/>
    <protectedRange sqref="N31:N37" name="actividad 7_3_1"/>
    <protectedRange sqref="N31:N33" name="Actividad 5_3_1"/>
    <protectedRange sqref="N26" name="Actividad 3_3_1"/>
    <protectedRange sqref="M16:M17 N18:N24" name="Actividad 1_3_1"/>
    <protectedRange sqref="N40" name="Actividad 9_3_1"/>
    <protectedRange sqref="N48:O50" name="Actividad 12_3_1"/>
    <protectedRange sqref="N54:O54" name="Actividad 14_3_1"/>
    <protectedRange sqref="N58:O60" name="Actividad 17_3_1"/>
    <protectedRange sqref="L8 H2:H8 J2:J8 I2:I7" name="logo_2"/>
    <protectedRange sqref="A10:N10" name="nombre institucion_2"/>
    <protectedRange sqref="J15" name="Actividad 1_2_1_1"/>
    <protectedRange sqref="J16" name="Actividad 1_2_1_2"/>
    <protectedRange sqref="J17" name="Actividad 1_2_1_3"/>
    <protectedRange sqref="J22" name="Actividad 1_4_1"/>
    <protectedRange sqref="J26" name="Actividad 4_2_1_1"/>
    <protectedRange sqref="J28" name="Actividad 4_2_1_2"/>
    <protectedRange sqref="J34" name="actividad 7_4_1"/>
    <protectedRange sqref="J39" name="Actividad 1_2_1_4"/>
    <protectedRange sqref="J40" name="Actividad 1_2_1_5"/>
    <protectedRange sqref="J42" name="Actividad 1_2_1_6"/>
    <protectedRange sqref="J43" name="Actividad 11_2_1_1"/>
  </protectedRanges>
  <autoFilter ref="A13:M56"/>
  <mergeCells count="54">
    <mergeCell ref="K44:K48"/>
    <mergeCell ref="C44:C48"/>
    <mergeCell ref="D44:D48"/>
    <mergeCell ref="B33:B34"/>
    <mergeCell ref="H30:H34"/>
    <mergeCell ref="C40:C41"/>
    <mergeCell ref="A29:M29"/>
    <mergeCell ref="H21:H24"/>
    <mergeCell ref="I21:I24"/>
    <mergeCell ref="C21:C24"/>
    <mergeCell ref="E36:E37"/>
    <mergeCell ref="K33:K34"/>
    <mergeCell ref="E33:E34"/>
    <mergeCell ref="C30:C34"/>
    <mergeCell ref="D30:D34"/>
    <mergeCell ref="A25:M25"/>
    <mergeCell ref="L44:L48"/>
    <mergeCell ref="O7:R7"/>
    <mergeCell ref="H56:K56"/>
    <mergeCell ref="D21:D24"/>
    <mergeCell ref="A50:M50"/>
    <mergeCell ref="A40:A41"/>
    <mergeCell ref="A44:A48"/>
    <mergeCell ref="H35:H39"/>
    <mergeCell ref="I35:I39"/>
    <mergeCell ref="A35:A39"/>
    <mergeCell ref="C35:C39"/>
    <mergeCell ref="D35:D39"/>
    <mergeCell ref="A21:A24"/>
    <mergeCell ref="A30:A34"/>
    <mergeCell ref="A9:D9"/>
    <mergeCell ref="I18:I20"/>
    <mergeCell ref="Q12:R12"/>
    <mergeCell ref="L8:M8"/>
    <mergeCell ref="L9:M9"/>
    <mergeCell ref="E9:H9"/>
    <mergeCell ref="A1:P1"/>
    <mergeCell ref="A10:N10"/>
    <mergeCell ref="A2:M2"/>
    <mergeCell ref="A3:M3"/>
    <mergeCell ref="A4:M4"/>
    <mergeCell ref="A5:M5"/>
    <mergeCell ref="A8:D8"/>
    <mergeCell ref="A7:M7"/>
    <mergeCell ref="A18:A20"/>
    <mergeCell ref="I8:K8"/>
    <mergeCell ref="E8:H8"/>
    <mergeCell ref="H12:J12"/>
    <mergeCell ref="A12:G12"/>
    <mergeCell ref="I9:K9"/>
    <mergeCell ref="C18:C20"/>
    <mergeCell ref="D18:D20"/>
    <mergeCell ref="K12:M12"/>
    <mergeCell ref="A14:M14"/>
  </mergeCells>
  <conditionalFormatting sqref="K28:L28">
    <cfRule type="expression" dxfId="52" priority="135" stopIfTrue="1">
      <formula>K28="NC"</formula>
    </cfRule>
    <cfRule type="expression" dxfId="51" priority="136" stopIfTrue="1">
      <formula>K28="PE"</formula>
    </cfRule>
    <cfRule type="expression" dxfId="50" priority="137" stopIfTrue="1">
      <formula>K28="PA"</formula>
    </cfRule>
    <cfRule type="expression" dxfId="49" priority="138" stopIfTrue="1">
      <formula>K28="C"</formula>
    </cfRule>
  </conditionalFormatting>
  <conditionalFormatting sqref="L15">
    <cfRule type="expression" dxfId="48" priority="107" stopIfTrue="1">
      <formula>L15:L23="NC"</formula>
    </cfRule>
    <cfRule type="expression" dxfId="47" priority="108" stopIfTrue="1">
      <formula>L15:L23="PE"</formula>
    </cfRule>
    <cfRule type="expression" dxfId="46" priority="109" stopIfTrue="1">
      <formula>L15:L23="PA"</formula>
    </cfRule>
    <cfRule type="expression" dxfId="45" priority="110" stopIfTrue="1">
      <formula>L15:L23="C"</formula>
    </cfRule>
  </conditionalFormatting>
  <conditionalFormatting sqref="K26:L26">
    <cfRule type="expression" dxfId="44" priority="103" stopIfTrue="1">
      <formula>K26="NC"</formula>
    </cfRule>
    <cfRule type="expression" dxfId="43" priority="104" stopIfTrue="1">
      <formula>K26="PE"</formula>
    </cfRule>
    <cfRule type="expression" dxfId="42" priority="105" stopIfTrue="1">
      <formula>K26="PA"</formula>
    </cfRule>
    <cfRule type="expression" dxfId="41" priority="106" stopIfTrue="1">
      <formula>K26="C"</formula>
    </cfRule>
  </conditionalFormatting>
  <conditionalFormatting sqref="K27:L27">
    <cfRule type="expression" dxfId="40" priority="95" stopIfTrue="1">
      <formula>K27="NC"</formula>
    </cfRule>
    <cfRule type="expression" dxfId="39" priority="96" stopIfTrue="1">
      <formula>K27="PE"</formula>
    </cfRule>
    <cfRule type="expression" dxfId="38" priority="97" stopIfTrue="1">
      <formula>K27="PA"</formula>
    </cfRule>
    <cfRule type="expression" dxfId="37" priority="98" stopIfTrue="1">
      <formula>K27="C"</formula>
    </cfRule>
  </conditionalFormatting>
  <conditionalFormatting sqref="H1 H6">
    <cfRule type="containsText" dxfId="36" priority="31" operator="containsText" text="Sin empezar">
      <formula>NOT(ISERROR(SEARCH("Sin empezar",H1)))</formula>
    </cfRule>
    <cfRule type="containsText" dxfId="35" priority="32" stopIfTrue="1" operator="containsText" text="En progreso">
      <formula>NOT(ISERROR(SEARCH("En progreso",H1)))</formula>
    </cfRule>
    <cfRule type="containsText" dxfId="34" priority="33" stopIfTrue="1" operator="containsText" text="Completado">
      <formula>NOT(ISERROR(SEARCH("Completado",H1)))</formula>
    </cfRule>
    <cfRule type="iconSet" priority="34">
      <iconSet iconSet="3Symbols2">
        <cfvo type="percent" val="0"/>
        <cfvo type="percent" val="33"/>
        <cfvo type="percent" val="67"/>
      </iconSet>
    </cfRule>
  </conditionalFormatting>
  <conditionalFormatting sqref="K15:K18 K26:K28 K51:K55 K49 K21 K30:K33 K35:K44">
    <cfRule type="containsText" dxfId="33" priority="30" operator="containsText" text="Cumplido">
      <formula>NOT(ISERROR(SEARCH("Cumplido",K15)))</formula>
    </cfRule>
  </conditionalFormatting>
  <conditionalFormatting sqref="K15:K18 K26:K28 K51:K55 K49 K21 K30:K33 K35:K44">
    <cfRule type="containsText" dxfId="32" priority="26" operator="containsText" text="N/A">
      <formula>NOT(ISERROR(SEARCH("N/A",K15)))</formula>
    </cfRule>
    <cfRule type="containsText" dxfId="31" priority="27" operator="containsText" text="No Cumplido">
      <formula>NOT(ISERROR(SEARCH("No Cumplido",K15)))</formula>
    </cfRule>
    <cfRule type="containsText" dxfId="30" priority="28" operator="containsText" text="Pendiente">
      <formula>NOT(ISERROR(SEARCH("Pendiente",K15)))</formula>
    </cfRule>
    <cfRule type="containsText" dxfId="29" priority="29" operator="containsText" text="Parcial">
      <formula>NOT(ISERROR(SEARCH("Parcial",K15)))</formula>
    </cfRule>
  </conditionalFormatting>
  <conditionalFormatting sqref="K15">
    <cfRule type="expression" dxfId="28" priority="143" stopIfTrue="1">
      <formula>K15:K22="NC"</formula>
    </cfRule>
    <cfRule type="expression" dxfId="27" priority="144" stopIfTrue="1">
      <formula>K15:K22="PE"</formula>
    </cfRule>
    <cfRule type="expression" dxfId="26" priority="145" stopIfTrue="1">
      <formula>K15:K22="PA"</formula>
    </cfRule>
    <cfRule type="expression" dxfId="25" priority="146" stopIfTrue="1">
      <formula>K15:K22="C"</formula>
    </cfRule>
  </conditionalFormatting>
  <conditionalFormatting sqref="K19">
    <cfRule type="containsText" dxfId="24" priority="25" operator="containsText" text="Cumplido">
      <formula>NOT(ISERROR(SEARCH("Cumplido",K19)))</formula>
    </cfRule>
  </conditionalFormatting>
  <conditionalFormatting sqref="K19">
    <cfRule type="containsText" dxfId="23" priority="21" operator="containsText" text="N/A">
      <formula>NOT(ISERROR(SEARCH("N/A",K19)))</formula>
    </cfRule>
    <cfRule type="containsText" dxfId="22" priority="22" operator="containsText" text="No Cumplido">
      <formula>NOT(ISERROR(SEARCH("No Cumplido",K19)))</formula>
    </cfRule>
    <cfRule type="containsText" dxfId="21" priority="23" operator="containsText" text="Pendiente">
      <formula>NOT(ISERROR(SEARCH("Pendiente",K19)))</formula>
    </cfRule>
    <cfRule type="containsText" dxfId="20" priority="24" operator="containsText" text="Parcial">
      <formula>NOT(ISERROR(SEARCH("Parcial",K19)))</formula>
    </cfRule>
  </conditionalFormatting>
  <conditionalFormatting sqref="K20">
    <cfRule type="containsText" dxfId="19" priority="20" operator="containsText" text="Cumplido">
      <formula>NOT(ISERROR(SEARCH("Cumplido",K20)))</formula>
    </cfRule>
  </conditionalFormatting>
  <conditionalFormatting sqref="K20">
    <cfRule type="containsText" dxfId="18" priority="16" operator="containsText" text="N/A">
      <formula>NOT(ISERROR(SEARCH("N/A",K20)))</formula>
    </cfRule>
    <cfRule type="containsText" dxfId="17" priority="17" operator="containsText" text="No Cumplido">
      <formula>NOT(ISERROR(SEARCH("No Cumplido",K20)))</formula>
    </cfRule>
    <cfRule type="containsText" dxfId="16" priority="18" operator="containsText" text="Pendiente">
      <formula>NOT(ISERROR(SEARCH("Pendiente",K20)))</formula>
    </cfRule>
    <cfRule type="containsText" dxfId="15" priority="19" operator="containsText" text="Parcial">
      <formula>NOT(ISERROR(SEARCH("Parcial",K20)))</formula>
    </cfRule>
  </conditionalFormatting>
  <conditionalFormatting sqref="K22">
    <cfRule type="containsText" dxfId="14" priority="15" operator="containsText" text="Cumplido">
      <formula>NOT(ISERROR(SEARCH("Cumplido",K22)))</formula>
    </cfRule>
  </conditionalFormatting>
  <conditionalFormatting sqref="K22">
    <cfRule type="containsText" dxfId="13" priority="11" operator="containsText" text="N/A">
      <formula>NOT(ISERROR(SEARCH("N/A",K22)))</formula>
    </cfRule>
    <cfRule type="containsText" dxfId="12" priority="12" operator="containsText" text="No Cumplido">
      <formula>NOT(ISERROR(SEARCH("No Cumplido",K22)))</formula>
    </cfRule>
    <cfRule type="containsText" dxfId="11" priority="13" operator="containsText" text="Pendiente">
      <formula>NOT(ISERROR(SEARCH("Pendiente",K22)))</formula>
    </cfRule>
    <cfRule type="containsText" dxfId="10" priority="14" operator="containsText" text="Parcial">
      <formula>NOT(ISERROR(SEARCH("Parcial",K22)))</formula>
    </cfRule>
  </conditionalFormatting>
  <conditionalFormatting sqref="K23">
    <cfRule type="containsText" dxfId="9" priority="10" operator="containsText" text="Cumplido">
      <formula>NOT(ISERROR(SEARCH("Cumplido",K23)))</formula>
    </cfRule>
  </conditionalFormatting>
  <conditionalFormatting sqref="K23">
    <cfRule type="containsText" dxfId="8" priority="6" operator="containsText" text="N/A">
      <formula>NOT(ISERROR(SEARCH("N/A",K23)))</formula>
    </cfRule>
    <cfRule type="containsText" dxfId="7" priority="7" operator="containsText" text="No Cumplido">
      <formula>NOT(ISERROR(SEARCH("No Cumplido",K23)))</formula>
    </cfRule>
    <cfRule type="containsText" dxfId="6" priority="8" operator="containsText" text="Pendiente">
      <formula>NOT(ISERROR(SEARCH("Pendiente",K23)))</formula>
    </cfRule>
    <cfRule type="containsText" dxfId="5" priority="9" operator="containsText" text="Parcial">
      <formula>NOT(ISERROR(SEARCH("Parcial",K23)))</formula>
    </cfRule>
  </conditionalFormatting>
  <conditionalFormatting sqref="K24">
    <cfRule type="containsText" dxfId="4" priority="5" operator="containsText" text="Cumplido">
      <formula>NOT(ISERROR(SEARCH("Cumplido",K24)))</formula>
    </cfRule>
  </conditionalFormatting>
  <conditionalFormatting sqref="K24">
    <cfRule type="containsText" dxfId="3" priority="1" operator="containsText" text="N/A">
      <formula>NOT(ISERROR(SEARCH("N/A",K24)))</formula>
    </cfRule>
    <cfRule type="containsText" dxfId="2" priority="2" operator="containsText" text="No Cumplido">
      <formula>NOT(ISERROR(SEARCH("No Cumplido",K24)))</formula>
    </cfRule>
    <cfRule type="containsText" dxfId="1" priority="3" operator="containsText" text="Pendiente">
      <formula>NOT(ISERROR(SEARCH("Pendiente",K24)))</formula>
    </cfRule>
    <cfRule type="containsText" dxfId="0" priority="4" operator="containsText" text="Parcial">
      <formula>NOT(ISERROR(SEARCH("Parcial",K24)))</formula>
    </cfRule>
  </conditionalFormatting>
  <dataValidations count="46">
    <dataValidation type="list" allowBlank="1" showInputMessage="1" showErrorMessage="1" sqref="N40:N41 N25:N38">
      <formula1>$Q$13:$Q$15</formula1>
    </dataValidation>
    <dataValidation type="custom" allowBlank="1" showInputMessage="1" showErrorMessage="1" error="Estos datos no deben modificarse." sqref="C55 C53">
      <formula1>C53</formula1>
    </dataValidation>
    <dataValidation type="custom" allowBlank="1" showInputMessage="1" showErrorMessage="1" error="Estos datos no deben ser modificados." sqref="C52">
      <formula1>C51</formula1>
    </dataValidation>
    <dataValidation type="custom" showInputMessage="1" showErrorMessage="1" error="Estos datos no deben modificarse." sqref="D51:D54">
      <formula1>D51</formula1>
    </dataValidation>
    <dataValidation type="custom" allowBlank="1" showInputMessage="1" showErrorMessage="1" error="Esta información no puede modificarse._x000a_" sqref="B28 B35 C15 C35:C41 D30:D34 C44:D48">
      <formula1>B15</formula1>
    </dataValidation>
    <dataValidation type="custom" showInputMessage="1" showErrorMessage="1" error="Esta información no puede modificarse._x000a_" sqref="D15:D24">
      <formula1>SUM(D15:D23)</formula1>
    </dataValidation>
    <dataValidation type="custom" allowBlank="1" showInputMessage="1" showErrorMessage="1" sqref="B15:B24">
      <formula1>SUM(B15:B24)</formula1>
    </dataValidation>
    <dataValidation type="custom" allowBlank="1" showInputMessage="1" showErrorMessage="1" error="Esta información no puede modificarse._x000a_" sqref="B26 C26:C28">
      <formula1>SUM(B26:B28)</formula1>
    </dataValidation>
    <dataValidation type="custom" allowBlank="1" showInputMessage="1" showErrorMessage="1" error="Esta información no puede modificarse._x000a_" sqref="B27 C42:C43">
      <formula1>SUM(B27:B28)</formula1>
    </dataValidation>
    <dataValidation type="custom" allowBlank="1" showInputMessage="1" showErrorMessage="1" error="Esta información no puede modificarse._x000a_" sqref="B30:B34 B51:B55">
      <formula1>SUM(B30:B34)</formula1>
    </dataValidation>
    <dataValidation type="custom" allowBlank="1" showInputMessage="1" showErrorMessage="1" error="Esta información no puede modificarse._x000a_" sqref="B36:B49">
      <formula1>SUM(B35:B49)</formula1>
    </dataValidation>
    <dataValidation type="custom" allowBlank="1" showInputMessage="1" showErrorMessage="1" error="Esta información no puede modificarse._x000a_" sqref="C16:C17 C21:C24">
      <formula1>SUM(C16:C24)</formula1>
    </dataValidation>
    <dataValidation type="custom" allowBlank="1" showInputMessage="1" showErrorMessage="1" sqref="C18:C20">
      <formula1>C18</formula1>
    </dataValidation>
    <dataValidation type="whole" showInputMessage="1" showErrorMessage="1" sqref="E15">
      <formula1>3</formula1>
      <formula2>3</formula2>
    </dataValidation>
    <dataValidation type="whole" showInputMessage="1" showErrorMessage="1" sqref="E16 E30">
      <formula1>7</formula1>
      <formula2>7</formula2>
    </dataValidation>
    <dataValidation type="whole" allowBlank="1" showInputMessage="1" showErrorMessage="1" sqref="E17 E44">
      <formula1>7</formula1>
      <formula2>7</formula2>
    </dataValidation>
    <dataValidation type="whole" allowBlank="1" showInputMessage="1" showErrorMessage="1" sqref="E18 E24 E36:E37 E39 E41:E43">
      <formula1>3</formula1>
      <formula2>3</formula2>
    </dataValidation>
    <dataValidation type="whole" allowBlank="1" showInputMessage="1" showErrorMessage="1" sqref="E19 E32 E47 E53">
      <formula1>1</formula1>
      <formula2>1</formula2>
    </dataValidation>
    <dataValidation type="whole" allowBlank="1" showInputMessage="1" showErrorMessage="1" sqref="E20 E23 E28 E31 E38 E45:E46 E48 E54:E55">
      <formula1>2</formula1>
      <formula2>2</formula2>
    </dataValidation>
    <dataValidation type="whole" allowBlank="1" showInputMessage="1" showErrorMessage="1" sqref="E21">
      <formula1>10</formula1>
      <formula2>10</formula2>
    </dataValidation>
    <dataValidation type="whole" allowBlank="1" showInputMessage="1" showErrorMessage="1" sqref="E22 E27 E49">
      <formula1>5</formula1>
      <formula2>5</formula2>
    </dataValidation>
    <dataValidation type="custom" showInputMessage="1" showErrorMessage="1" error="Esta información no puede modificarse._x000a_" sqref="D26:D28">
      <formula1>SUM(D26:D28)</formula1>
    </dataValidation>
    <dataValidation type="whole" allowBlank="1" showInputMessage="1" showErrorMessage="1" sqref="E26 E35">
      <formula1>8</formula1>
      <formula2>8</formula2>
    </dataValidation>
    <dataValidation type="custom" allowBlank="1" showInputMessage="1" showErrorMessage="1" error="Esta información no puede modificarse._x000a_" sqref="C30:C34">
      <formula1>SUM(C30:C49)</formula1>
    </dataValidation>
    <dataValidation type="custom" allowBlank="1" showInputMessage="1" showErrorMessage="1" error="Esta información no puede modificarse._x000a_" sqref="C49 C51 C54 D55">
      <formula1>SUM(B43,B45,B48,C49)</formula1>
    </dataValidation>
    <dataValidation type="custom" showInputMessage="1" showErrorMessage="1" error="Esta información no puede modificarse._x000a_" sqref="D35:D39">
      <formula1>D35</formula1>
    </dataValidation>
    <dataValidation type="custom" allowBlank="1" showInputMessage="1" showErrorMessage="1" error="Esta información no puede modificarse._x000a_" sqref="D49 D40:D43">
      <formula1>SUM(D43,D42,D41,D40,D49)</formula1>
    </dataValidation>
    <dataValidation type="whole" allowBlank="1" showInputMessage="1" showErrorMessage="1" sqref="E33:E34 E40 E51">
      <formula1>4</formula1>
      <formula2>4</formula2>
    </dataValidation>
    <dataValidation type="whole" allowBlank="1" showInputMessage="1" showErrorMessage="1" sqref="E52">
      <formula1>6</formula1>
      <formula2>6</formula2>
    </dataValidation>
    <dataValidation type="decimal" operator="lessThanOrEqual" allowBlank="1" showInputMessage="1" showErrorMessage="1" sqref="L53">
      <formula1>1</formula1>
    </dataValidation>
    <dataValidation type="whole" operator="lessThanOrEqual" allowBlank="1" showInputMessage="1" showErrorMessage="1" sqref="L28 L55">
      <formula1>2</formula1>
    </dataValidation>
    <dataValidation type="whole" operator="lessThanOrEqual" allowBlank="1" showInputMessage="1" showErrorMessage="1" sqref="L18:L20 L42:L43">
      <formula1>3</formula1>
    </dataValidation>
    <dataValidation type="whole" operator="lessThanOrEqual" allowBlank="1" showInputMessage="1" showErrorMessage="1" sqref="L51 L40">
      <formula1>4</formula1>
    </dataValidation>
    <dataValidation type="whole" operator="lessThanOrEqual" allowBlank="1" showInputMessage="1" showErrorMessage="1" sqref="L49">
      <formula1>5</formula1>
    </dataValidation>
    <dataValidation type="decimal" operator="lessThanOrEqual" allowBlank="1" showInputMessage="1" showErrorMessage="1" sqref="L52">
      <formula1>6</formula1>
    </dataValidation>
    <dataValidation type="whole" operator="lessThanOrEqual" allowBlank="1" showInputMessage="1" showErrorMessage="1" sqref="L30:L34 L44:L48 L17">
      <formula1>7</formula1>
    </dataValidation>
    <dataValidation type="whole" operator="lessThanOrEqual" allowBlank="1" showInputMessage="1" showErrorMessage="1" sqref="L35:L38">
      <formula1>8</formula1>
    </dataValidation>
    <dataValidation type="whole" operator="lessThanOrEqual" allowBlank="1" showInputMessage="1" showErrorMessage="1" sqref="L26 L21 L23:L24">
      <formula1>10</formula1>
    </dataValidation>
    <dataValidation type="decimal" operator="lessThanOrEqual" allowBlank="1" showInputMessage="1" showErrorMessage="1" sqref="L15">
      <formula1>3</formula1>
    </dataValidation>
    <dataValidation type="decimal" operator="lessThanOrEqual" allowBlank="1" showInputMessage="1" showErrorMessage="1" sqref="L22">
      <formula1>10</formula1>
    </dataValidation>
    <dataValidation type="decimal" operator="lessThanOrEqual" allowBlank="1" showInputMessage="1" showErrorMessage="1" sqref="L54">
      <formula1>2</formula1>
    </dataValidation>
    <dataValidation type="custom" showDropDown="1" showInputMessage="1" showErrorMessage="1" sqref="K18 K21 K30 K35">
      <formula1>$K$18</formula1>
    </dataValidation>
    <dataValidation type="decimal" operator="lessThanOrEqual" allowBlank="1" showInputMessage="1" showErrorMessage="1" sqref="L41">
      <formula1>4</formula1>
    </dataValidation>
    <dataValidation type="decimal" operator="lessThanOrEqual" allowBlank="1" showInputMessage="1" showErrorMessage="1" sqref="L27">
      <formula1>5</formula1>
    </dataValidation>
    <dataValidation type="decimal" operator="lessThanOrEqual" allowBlank="1" showInputMessage="1" showErrorMessage="1" sqref="L16">
      <formula1>7</formula1>
    </dataValidation>
    <dataValidation type="decimal" operator="lessThanOrEqual" allowBlank="1" showInputMessage="1" showErrorMessage="1" sqref="L39">
      <formula1>8</formula1>
    </dataValidation>
  </dataValidations>
  <printOptions horizontalCentered="1" verticalCentered="1"/>
  <pageMargins left="0.23622047244094491" right="0.23622047244094491" top="0.74803149606299213" bottom="0.74803149606299213" header="0.31496062992125984" footer="0.31496062992125984"/>
  <pageSetup scale="37" fitToHeight="0" orientation="landscape" r:id="rId1"/>
  <rowBreaks count="1" manualBreakCount="1">
    <brk id="51" max="2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Hoja1!$B$2:$B$6</xm:f>
          </x14:formula1>
          <xm:sqref>K51:K55 K26:K28 K49 K22:K24 K31:K33 K15:K17 K19:K20 K36:K44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3"/>
  <sheetViews>
    <sheetView zoomScale="110" zoomScaleNormal="110" workbookViewId="0">
      <selection activeCell="B2" sqref="B2:K13"/>
    </sheetView>
  </sheetViews>
  <sheetFormatPr baseColWidth="10" defaultRowHeight="15"/>
  <cols>
    <col min="1" max="4" width="11.42578125" style="211"/>
    <col min="5" max="5" width="12.85546875" style="211" customWidth="1"/>
    <col min="6" max="6" width="11.42578125" style="211"/>
    <col min="7" max="7" width="14.42578125" style="211" customWidth="1"/>
    <col min="8" max="8" width="13.42578125" style="211" customWidth="1"/>
    <col min="9" max="9" width="11.42578125" style="211"/>
    <col min="10" max="10" width="11.140625" style="211" customWidth="1"/>
    <col min="11" max="11" width="16.42578125" style="211" customWidth="1"/>
    <col min="12" max="16384" width="11.42578125" style="211"/>
  </cols>
  <sheetData>
    <row r="2" spans="2:11" ht="21">
      <c r="B2" s="363" t="s">
        <v>145</v>
      </c>
      <c r="C2" s="363"/>
      <c r="D2" s="363"/>
      <c r="E2" s="363"/>
      <c r="F2" s="363"/>
      <c r="G2" s="363"/>
      <c r="H2" s="363"/>
      <c r="I2" s="363"/>
      <c r="J2" s="363"/>
      <c r="K2" s="363"/>
    </row>
    <row r="3" spans="2:11" ht="15.75" thickBot="1">
      <c r="B3" s="212"/>
      <c r="C3" s="212"/>
      <c r="D3" s="212"/>
      <c r="E3" s="212"/>
      <c r="F3" s="212"/>
      <c r="G3" s="212"/>
      <c r="H3" s="212"/>
      <c r="I3" s="212"/>
      <c r="J3" s="212"/>
      <c r="K3" s="212"/>
    </row>
    <row r="4" spans="2:11" ht="15" customHeight="1">
      <c r="B4" s="364" t="s">
        <v>146</v>
      </c>
      <c r="C4" s="366" t="s">
        <v>147</v>
      </c>
      <c r="D4" s="367"/>
      <c r="E4" s="368" t="s">
        <v>148</v>
      </c>
      <c r="F4" s="368"/>
      <c r="G4" s="368"/>
      <c r="H4" s="368"/>
      <c r="I4" s="367"/>
      <c r="J4" s="369"/>
      <c r="K4" s="371" t="s">
        <v>149</v>
      </c>
    </row>
    <row r="5" spans="2:11" ht="26.25" thickBot="1">
      <c r="B5" s="365"/>
      <c r="C5" s="373" t="s">
        <v>150</v>
      </c>
      <c r="D5" s="374"/>
      <c r="E5" s="213" t="s">
        <v>151</v>
      </c>
      <c r="F5" s="214" t="s">
        <v>152</v>
      </c>
      <c r="G5" s="215" t="s">
        <v>153</v>
      </c>
      <c r="H5" s="216" t="s">
        <v>154</v>
      </c>
      <c r="I5" s="217" t="s">
        <v>112</v>
      </c>
      <c r="J5" s="370"/>
      <c r="K5" s="372"/>
    </row>
    <row r="6" spans="2:11">
      <c r="B6" s="218">
        <v>1</v>
      </c>
      <c r="C6" s="375" t="s">
        <v>155</v>
      </c>
      <c r="D6" s="376"/>
      <c r="E6" s="219">
        <f>COUNTIF('Evaluación PT 2018'!K15:K24,"Cumplido ")</f>
        <v>5</v>
      </c>
      <c r="F6" s="220">
        <f>+COUNTIF('Evaluación PT 2018'!K15:K24,"Parcial")</f>
        <v>3</v>
      </c>
      <c r="G6" s="220">
        <f>+COUNTIF('Evaluación PT 2018'!K15:K24,"Pendiente")</f>
        <v>0</v>
      </c>
      <c r="H6" s="221">
        <f>+COUNTIF('Evaluación PT 2018'!K15:K24,"No cumplido")</f>
        <v>0</v>
      </c>
      <c r="I6" s="220">
        <f>+COUNTIF('Evaluación PT 2018'!K15:K24,"N/A")</f>
        <v>0</v>
      </c>
      <c r="J6" s="370"/>
      <c r="K6" s="377">
        <f>'Evaluación PT 2018'!L56</f>
        <v>74.25</v>
      </c>
    </row>
    <row r="7" spans="2:11">
      <c r="B7" s="222">
        <v>2</v>
      </c>
      <c r="C7" s="379" t="s">
        <v>156</v>
      </c>
      <c r="D7" s="380"/>
      <c r="E7" s="219">
        <f>COUNTIF('Evaluación PT 2018'!K26:K28,"Cumplido ")</f>
        <v>1</v>
      </c>
      <c r="F7" s="220">
        <f>+COUNTIF('Evaluación PT 2018'!K26:K28,"Parcial")</f>
        <v>2</v>
      </c>
      <c r="G7" s="220">
        <f>+COUNTIF('Evaluación PT 2018'!K26:K28,"Pendiente")</f>
        <v>0</v>
      </c>
      <c r="H7" s="223">
        <f>+COUNTIF('Evaluación PT 2018'!K26:K28,"No cumplido")</f>
        <v>0</v>
      </c>
      <c r="I7" s="224">
        <f>+COUNTIF('Evaluación PT 2018'!K26:K28,"N/A")</f>
        <v>0</v>
      </c>
      <c r="J7" s="370"/>
      <c r="K7" s="378"/>
    </row>
    <row r="8" spans="2:11" ht="15" customHeight="1">
      <c r="B8" s="222">
        <v>3</v>
      </c>
      <c r="C8" s="379" t="s">
        <v>157</v>
      </c>
      <c r="D8" s="380"/>
      <c r="E8" s="219">
        <f>COUNTIF('Evaluación PT 2018'!K30:K49,"Cumplido ")</f>
        <v>7</v>
      </c>
      <c r="F8" s="220">
        <f>+COUNTIF('Evaluación PT 2018'!K30:K49,"Parcial")</f>
        <v>2</v>
      </c>
      <c r="G8" s="220">
        <f>+COUNTIF('Evaluación PT 2018'!K30:K49,"Pendiente")</f>
        <v>2</v>
      </c>
      <c r="H8" s="223">
        <f>+COUNTIF('Evaluación PT 2018'!K30:K49,"No cumplido")</f>
        <v>1</v>
      </c>
      <c r="I8" s="224">
        <f>+COUNTIF('Evaluación PT 2018'!K30:K49,"N/A")</f>
        <v>1</v>
      </c>
      <c r="J8" s="370"/>
      <c r="K8" s="386" t="s">
        <v>158</v>
      </c>
    </row>
    <row r="9" spans="2:11">
      <c r="B9" s="222">
        <v>4</v>
      </c>
      <c r="C9" s="379" t="s">
        <v>159</v>
      </c>
      <c r="D9" s="380"/>
      <c r="E9" s="219">
        <f>COUNTIF('Evaluación PT 2018'!K51:K55,"Cumplido ")</f>
        <v>0</v>
      </c>
      <c r="F9" s="220">
        <f>+COUNTIF('Evaluación PT 2018'!K51:K55,"Parcial")</f>
        <v>4</v>
      </c>
      <c r="G9" s="220">
        <f>+COUNTIF('Evaluación PT 2018'!K51:K55,"Pendiente")</f>
        <v>1</v>
      </c>
      <c r="H9" s="223">
        <f>+COUNTIF('Evaluación PT 2018'!K51:K55,"No cumplido")</f>
        <v>0</v>
      </c>
      <c r="I9" s="224">
        <f>+COUNTIF('Evaluación PT 2018'!K51:K55,"N/A")</f>
        <v>0</v>
      </c>
      <c r="J9" s="370"/>
      <c r="K9" s="387"/>
    </row>
    <row r="10" spans="2:11">
      <c r="B10" s="388" t="s">
        <v>160</v>
      </c>
      <c r="C10" s="389"/>
      <c r="D10" s="390"/>
      <c r="E10" s="225">
        <f>SUM(E6:E9)</f>
        <v>13</v>
      </c>
      <c r="F10" s="225">
        <f t="shared" ref="F10:I10" si="0">SUM(F6:F9)</f>
        <v>11</v>
      </c>
      <c r="G10" s="225">
        <f t="shared" si="0"/>
        <v>3</v>
      </c>
      <c r="H10" s="225">
        <f t="shared" si="0"/>
        <v>1</v>
      </c>
      <c r="I10" s="225">
        <f t="shared" si="0"/>
        <v>1</v>
      </c>
      <c r="J10" s="226">
        <f>SUM(E10:I10)</f>
        <v>29</v>
      </c>
      <c r="K10" s="391">
        <v>0</v>
      </c>
    </row>
    <row r="11" spans="2:11">
      <c r="B11" s="388" t="s">
        <v>161</v>
      </c>
      <c r="C11" s="389"/>
      <c r="D11" s="390"/>
      <c r="E11" s="227">
        <f>+E10/J10</f>
        <v>0.44827586206896552</v>
      </c>
      <c r="F11" s="228">
        <f>+F10/J10</f>
        <v>0.37931034482758619</v>
      </c>
      <c r="G11" s="228">
        <f>+G10/J10</f>
        <v>0.10344827586206896</v>
      </c>
      <c r="H11" s="229">
        <f>+H10/J10</f>
        <v>3.4482758620689655E-2</v>
      </c>
      <c r="I11" s="230">
        <f>+I10/J10</f>
        <v>3.4482758620689655E-2</v>
      </c>
      <c r="J11" s="231">
        <f>SUM(E11:I11)</f>
        <v>0.99999999999999989</v>
      </c>
      <c r="K11" s="392"/>
    </row>
    <row r="12" spans="2:11" ht="15.75" thickBot="1">
      <c r="B12" s="381" t="s">
        <v>162</v>
      </c>
      <c r="C12" s="382"/>
      <c r="D12" s="383"/>
      <c r="E12" s="384"/>
      <c r="F12" s="384"/>
      <c r="G12" s="384"/>
      <c r="H12" s="384"/>
      <c r="I12" s="384"/>
      <c r="J12" s="384"/>
      <c r="K12" s="232">
        <f>K6-K10</f>
        <v>74.25</v>
      </c>
    </row>
    <row r="13" spans="2:11">
      <c r="B13" s="385" t="s">
        <v>163</v>
      </c>
      <c r="C13" s="385"/>
      <c r="D13" s="385"/>
      <c r="E13" s="385"/>
      <c r="F13" s="385"/>
      <c r="G13" s="385"/>
      <c r="H13" s="385"/>
      <c r="I13" s="385"/>
      <c r="J13" s="385"/>
      <c r="K13" s="385"/>
    </row>
  </sheetData>
  <mergeCells count="19">
    <mergeCell ref="B12:D12"/>
    <mergeCell ref="E12:J12"/>
    <mergeCell ref="B13:K13"/>
    <mergeCell ref="C8:D8"/>
    <mergeCell ref="K8:K9"/>
    <mergeCell ref="C9:D9"/>
    <mergeCell ref="B10:D10"/>
    <mergeCell ref="K10:K11"/>
    <mergeCell ref="B11:D11"/>
    <mergeCell ref="B2:K2"/>
    <mergeCell ref="B4:B5"/>
    <mergeCell ref="C4:D4"/>
    <mergeCell ref="E4:I4"/>
    <mergeCell ref="J4:J9"/>
    <mergeCell ref="K4:K5"/>
    <mergeCell ref="C5:D5"/>
    <mergeCell ref="C6:D6"/>
    <mergeCell ref="K6:K7"/>
    <mergeCell ref="C7:D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6"/>
  <sheetViews>
    <sheetView topLeftCell="A10" workbookViewId="0">
      <selection activeCell="E16" sqref="E16"/>
    </sheetView>
  </sheetViews>
  <sheetFormatPr baseColWidth="10" defaultColWidth="11.42578125" defaultRowHeight="15"/>
  <cols>
    <col min="2" max="2" width="0" hidden="1" customWidth="1"/>
  </cols>
  <sheetData>
    <row r="2" spans="2:2" ht="18.75">
      <c r="B2" s="94" t="s">
        <v>109</v>
      </c>
    </row>
    <row r="3" spans="2:2" ht="18.75">
      <c r="B3" s="94" t="s">
        <v>2</v>
      </c>
    </row>
    <row r="4" spans="2:2" ht="18.75">
      <c r="B4" s="94" t="s">
        <v>110</v>
      </c>
    </row>
    <row r="5" spans="2:2" ht="18.75">
      <c r="B5" s="94" t="s">
        <v>111</v>
      </c>
    </row>
    <row r="6" spans="2:2" ht="18.75">
      <c r="B6" s="94"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Evaluación PT 2018</vt:lpstr>
      <vt:lpstr>Resumen de resultados</vt:lpstr>
      <vt:lpstr>Hoja1</vt:lpstr>
      <vt:lpstr>'Evaluación PT 2018'!Área_de_impresión</vt:lpstr>
      <vt:lpstr>'Evaluación PT 2018'!Títulos_a_imprimir</vt:lpstr>
    </vt:vector>
  </TitlesOfParts>
  <Company>Windows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DPD</dc:creator>
  <cp:lastModifiedBy>Nelson Perez</cp:lastModifiedBy>
  <cp:lastPrinted>2018-04-04T19:44:50Z</cp:lastPrinted>
  <dcterms:created xsi:type="dcterms:W3CDTF">2014-10-03T18:34:35Z</dcterms:created>
  <dcterms:modified xsi:type="dcterms:W3CDTF">2018-10-30T17:14:36Z</dcterms:modified>
</cp:coreProperties>
</file>