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olumna\Desktop\"/>
    </mc:Choice>
  </mc:AlternateContent>
  <bookViews>
    <workbookView xWindow="0" yWindow="0" windowWidth="15360" windowHeight="7665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3" l="1"/>
  <c r="I84" i="3" s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E80" i="2" l="1"/>
  <c r="E72" i="2"/>
  <c r="E64" i="2"/>
  <c r="E54" i="2"/>
  <c r="E38" i="2"/>
  <c r="E28" i="2"/>
  <c r="E18" i="2"/>
  <c r="E12" i="2"/>
  <c r="G63" i="3" l="1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6" i="2"/>
  <c r="R55" i="2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54" i="2" l="1"/>
  <c r="R72" i="2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J79" i="3"/>
  <c r="O76" i="3"/>
  <c r="N76" i="3"/>
  <c r="J76" i="3"/>
  <c r="O71" i="3"/>
  <c r="N71" i="3"/>
  <c r="J71" i="3"/>
  <c r="O53" i="3"/>
  <c r="N53" i="3"/>
  <c r="J53" i="3"/>
  <c r="O37" i="3"/>
  <c r="N37" i="3"/>
  <c r="J37" i="3"/>
  <c r="O27" i="3"/>
  <c r="N27" i="3"/>
  <c r="J27" i="3"/>
  <c r="O17" i="3"/>
  <c r="N17" i="3"/>
  <c r="J17" i="3"/>
  <c r="O11" i="3"/>
  <c r="N11" i="3"/>
  <c r="J11" i="3"/>
  <c r="G84" i="3" l="1"/>
  <c r="F84" i="3"/>
  <c r="J84" i="3"/>
  <c r="E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<sst xmlns="http://schemas.openxmlformats.org/spreadsheetml/2006/main" count="281" uniqueCount="103">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</sst>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164" fontId="4" fillId="0" borderId="0" xfId="1" applyFont="1" applyAlignment="1">
      <alignment vertical="center" wrapText="1" readingOrder="1"/>
    </xf>
    <xf numFmtId="164" fontId="5" fillId="0" borderId="0" xfId="1" applyFont="1" applyAlignment="1">
      <alignment vertical="top" wrapText="1" readingOrder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top" wrapText="1" readingOrder="1"/>
    </xf>
    <xf numFmtId="164" fontId="0" fillId="0" borderId="0" xfId="1" applyFont="1" applyFill="1"/>
    <xf numFmtId="166" fontId="0" fillId="0" borderId="10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9</xdr:col>
      <xdr:colOff>1119119</xdr:colOff>
      <xdr:row>93</xdr:row>
      <xdr:rowOff>35726</xdr:rowOff>
    </xdr:from>
    <xdr:ext cx="2358081" cy="436786"/>
    <xdr:sp macro="" textlink="">
      <xdr:nvSpPr>
        <xdr:cNvPr id="7" name="CuadroTexto 6"/>
        <xdr:cNvSpPr txBox="1"/>
      </xdr:nvSpPr>
      <xdr:spPr>
        <a:xfrm>
          <a:off x="15835244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/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93</xdr:row>
      <xdr:rowOff>0</xdr:rowOff>
    </xdr:from>
    <xdr:to>
      <xdr:col>17</xdr:col>
      <xdr:colOff>1131091</xdr:colOff>
      <xdr:row>93</xdr:row>
      <xdr:rowOff>1588</xdr:rowOff>
    </xdr:to>
    <xdr:cxnSp macro="">
      <xdr:nvCxnSpPr>
        <xdr:cNvPr id="9" name="Conector recto 8"/>
        <xdr:cNvCxnSpPr/>
      </xdr:nvCxnSpPr>
      <xdr:spPr>
        <a:xfrm>
          <a:off x="15859125" y="18192750"/>
          <a:ext cx="2274091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/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/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180962</xdr:colOff>
      <xdr:row>92</xdr:row>
      <xdr:rowOff>27220</xdr:rowOff>
    </xdr:from>
    <xdr:ext cx="2358081" cy="436786"/>
    <xdr:sp macro="" textlink="">
      <xdr:nvSpPr>
        <xdr:cNvPr id="8" name="CuadroTexto 7"/>
        <xdr:cNvSpPr txBox="1"/>
      </xdr:nvSpPr>
      <xdr:spPr>
        <a:xfrm>
          <a:off x="1460453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8</xdr:col>
      <xdr:colOff>0</xdr:colOff>
      <xdr:row>92</xdr:row>
      <xdr:rowOff>0</xdr:rowOff>
    </xdr:from>
    <xdr:to>
      <xdr:col>15</xdr:col>
      <xdr:colOff>1347104</xdr:colOff>
      <xdr:row>92</xdr:row>
      <xdr:rowOff>1588</xdr:rowOff>
    </xdr:to>
    <xdr:cxnSp macro="">
      <xdr:nvCxnSpPr>
        <xdr:cNvPr id="9" name="Conector recto 8"/>
        <xdr:cNvCxnSpPr/>
      </xdr:nvCxnSpPr>
      <xdr:spPr>
        <a:xfrm>
          <a:off x="14423571" y="18043071"/>
          <a:ext cx="2694212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9"/>
  <sheetViews>
    <sheetView showGridLines="0" tabSelected="1" topLeftCell="B52" zoomScale="85" zoomScaleNormal="85" workbookViewId="0">
      <selection activeCell="E29" sqref="E29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1" t="s">
        <v>99</v>
      </c>
      <c r="D3" s="52"/>
      <c r="E3" s="52"/>
      <c r="F3" s="39"/>
      <c r="G3" s="5"/>
      <c r="H3" s="39"/>
      <c r="I3" s="5"/>
      <c r="J3" s="5"/>
      <c r="K3" s="5"/>
      <c r="L3" s="5"/>
    </row>
    <row r="4" spans="2:12" ht="21" customHeight="1" x14ac:dyDescent="0.25">
      <c r="C4" s="49" t="s">
        <v>98</v>
      </c>
      <c r="D4" s="50"/>
      <c r="E4" s="50"/>
      <c r="F4" s="40"/>
      <c r="G4" s="6"/>
      <c r="H4" s="40"/>
      <c r="I4" s="6"/>
      <c r="J4" s="6"/>
      <c r="K4" s="6"/>
      <c r="L4" s="6"/>
    </row>
    <row r="5" spans="2:12" ht="15.75" x14ac:dyDescent="0.25">
      <c r="C5" s="58" t="s">
        <v>102</v>
      </c>
      <c r="D5" s="59"/>
      <c r="E5" s="59"/>
      <c r="F5" s="41"/>
      <c r="G5" s="7"/>
      <c r="H5" s="41"/>
      <c r="I5" s="7"/>
      <c r="J5" s="7"/>
      <c r="K5" s="7"/>
      <c r="L5" s="7"/>
    </row>
    <row r="6" spans="2:12" ht="15.75" customHeight="1" x14ac:dyDescent="0.25">
      <c r="C6" s="53" t="s">
        <v>76</v>
      </c>
      <c r="D6" s="54"/>
      <c r="E6" s="54"/>
      <c r="F6" s="42"/>
      <c r="G6" s="8"/>
      <c r="H6" s="42"/>
      <c r="I6" s="8"/>
      <c r="J6" s="8"/>
      <c r="K6" s="8"/>
      <c r="L6" s="8"/>
    </row>
    <row r="7" spans="2:12" ht="15.75" customHeight="1" x14ac:dyDescent="0.25">
      <c r="B7" s="9"/>
      <c r="C7" s="53" t="s">
        <v>77</v>
      </c>
      <c r="D7" s="54"/>
      <c r="E7" s="54"/>
      <c r="F7" s="42"/>
      <c r="G7" s="8"/>
      <c r="H7" s="42"/>
      <c r="I7" s="8"/>
      <c r="J7" s="8"/>
      <c r="K7" s="8"/>
      <c r="L7" s="8"/>
    </row>
    <row r="9" spans="2:12" ht="15" customHeight="1" x14ac:dyDescent="0.25">
      <c r="C9" s="55" t="s">
        <v>66</v>
      </c>
      <c r="D9" s="56" t="s">
        <v>94</v>
      </c>
      <c r="E9" s="56" t="s">
        <v>93</v>
      </c>
    </row>
    <row r="10" spans="2:12" ht="23.25" customHeight="1" x14ac:dyDescent="0.25">
      <c r="C10" s="55"/>
      <c r="D10" s="57"/>
      <c r="E10" s="5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924087750.80999994</v>
      </c>
    </row>
    <row r="29" spans="3:7" x14ac:dyDescent="0.25">
      <c r="C29" s="4" t="s">
        <v>18</v>
      </c>
      <c r="D29" s="18">
        <v>200200000</v>
      </c>
      <c r="E29" s="18">
        <v>862537750.80999994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6" t="s">
        <v>65</v>
      </c>
      <c r="D85" s="47">
        <f>D80+D77+D72+D68+D64+D54+D47+D38+D28+D18+D12</f>
        <v>1251789024</v>
      </c>
      <c r="E85" s="47">
        <f>E80+E77+E72+E68+E64+E54+E47+E38+E28+E18+E12</f>
        <v>1988126774.8099999</v>
      </c>
    </row>
    <row r="86" spans="3:8" s="31" customFormat="1" ht="15.75" thickBot="1" x14ac:dyDescent="0.3">
      <c r="C86" s="32"/>
      <c r="D86" s="33"/>
      <c r="E86" s="33"/>
      <c r="F86" s="43"/>
      <c r="H86" s="43"/>
    </row>
    <row r="87" spans="3:8" ht="26.25" customHeight="1" thickBot="1" x14ac:dyDescent="0.3">
      <c r="C87" s="23" t="s">
        <v>95</v>
      </c>
      <c r="E87" s="13"/>
    </row>
    <row r="88" spans="3:8" ht="33.75" customHeight="1" thickBot="1" x14ac:dyDescent="0.3">
      <c r="C88" s="11" t="s">
        <v>96</v>
      </c>
      <c r="E88" s="22"/>
    </row>
    <row r="89" spans="3:8" ht="60.75" thickBot="1" x14ac:dyDescent="0.3">
      <c r="C89" s="12" t="s">
        <v>97</v>
      </c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4"/>
  <sheetViews>
    <sheetView topLeftCell="D1" zoomScale="130" zoomScaleNormal="130" workbookViewId="0">
      <selection activeCell="J87" sqref="J87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1" width="17.140625" customWidth="1"/>
    <col min="12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19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9" spans="3:19" ht="25.5" customHeight="1" x14ac:dyDescent="0.25">
      <c r="C9" s="55" t="s">
        <v>66</v>
      </c>
      <c r="D9" s="65" t="s">
        <v>94</v>
      </c>
      <c r="E9" s="5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5"/>
      <c r="D10" s="66"/>
      <c r="E10" s="57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496254539.31999993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/>
      <c r="M13" s="18"/>
      <c r="N13" s="18"/>
      <c r="O13" s="18"/>
      <c r="P13" s="18"/>
      <c r="Q13" s="18"/>
      <c r="R13" s="18">
        <f>SUM(F13:Q13)</f>
        <v>394639204.75999999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/>
      <c r="M14" s="18"/>
      <c r="N14" s="18"/>
      <c r="O14" s="18"/>
      <c r="P14" s="18"/>
      <c r="Q14" s="18"/>
      <c r="R14" s="18">
        <f>SUM(F14:Q14)</f>
        <v>18343663.030000001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/>
      <c r="M16" s="18"/>
      <c r="N16" s="18"/>
      <c r="O16" s="18"/>
      <c r="P16" s="18"/>
      <c r="Q16" s="18"/>
      <c r="R16" s="18">
        <f t="shared" si="1"/>
        <v>30338742.249999996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/>
      <c r="M17" s="18"/>
      <c r="N17" s="18"/>
      <c r="O17" s="18"/>
      <c r="P17" s="18"/>
      <c r="Q17" s="18"/>
      <c r="R17" s="18">
        <f t="shared" si="1"/>
        <v>52932929.280000001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165562449.75999999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/>
      <c r="M19" s="18"/>
      <c r="N19" s="18"/>
      <c r="O19" s="18"/>
      <c r="P19" s="18"/>
      <c r="Q19" s="18"/>
      <c r="R19" s="18">
        <f t="shared" ref="R19:R27" si="3">SUM(F19:Q19)</f>
        <v>7776782.25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/>
      <c r="M20" s="18"/>
      <c r="N20" s="18"/>
      <c r="O20" s="18"/>
      <c r="P20" s="18"/>
      <c r="Q20" s="18"/>
      <c r="R20" s="18">
        <f t="shared" si="3"/>
        <v>14469254.130000001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/>
      <c r="M21" s="18"/>
      <c r="N21" s="18"/>
      <c r="O21" s="18"/>
      <c r="P21" s="18"/>
      <c r="Q21" s="18"/>
      <c r="R21" s="18">
        <f t="shared" si="3"/>
        <v>37658980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/>
      <c r="M22" s="18"/>
      <c r="N22" s="18"/>
      <c r="O22" s="18"/>
      <c r="P22" s="18"/>
      <c r="Q22" s="18"/>
      <c r="R22" s="18">
        <f t="shared" si="3"/>
        <v>83155410.819999993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/>
      <c r="M23" s="18"/>
      <c r="N23" s="18"/>
      <c r="O23" s="18"/>
      <c r="P23" s="18"/>
      <c r="Q23" s="18"/>
      <c r="R23" s="18">
        <f t="shared" si="3"/>
        <v>2217431.19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/>
      <c r="M24" s="18"/>
      <c r="N24" s="18"/>
      <c r="O24" s="18"/>
      <c r="P24" s="18"/>
      <c r="Q24" s="18"/>
      <c r="R24" s="18">
        <f t="shared" si="3"/>
        <v>10074546.25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/>
      <c r="M25" s="18"/>
      <c r="N25" s="18"/>
      <c r="O25" s="18"/>
      <c r="P25" s="18"/>
      <c r="Q25" s="18"/>
      <c r="R25" s="18">
        <f t="shared" si="3"/>
        <v>1508487.87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/>
      <c r="M26" s="18"/>
      <c r="N26" s="18"/>
      <c r="O26" s="18"/>
      <c r="P26" s="18"/>
      <c r="Q26" s="18"/>
      <c r="R26" s="18">
        <f t="shared" si="3"/>
        <v>8701557.25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924087750.80999994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414273673.07000005</v>
      </c>
    </row>
    <row r="29" spans="3:20" x14ac:dyDescent="0.25">
      <c r="C29" s="4" t="s">
        <v>18</v>
      </c>
      <c r="D29" s="18">
        <v>200200000</v>
      </c>
      <c r="E29" s="18">
        <v>862537750.80999994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/>
      <c r="M29" s="18"/>
      <c r="N29" s="18"/>
      <c r="O29" s="18"/>
      <c r="P29" s="18"/>
      <c r="Q29" s="18"/>
      <c r="R29" s="18">
        <f t="shared" ref="R29:R37" si="5">SUM(F29:Q29)</f>
        <v>371741997.31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>
        <v>1149255.2</v>
      </c>
      <c r="L30" s="20"/>
      <c r="M30" s="18"/>
      <c r="N30" s="18"/>
      <c r="O30" s="18"/>
      <c r="P30" s="18"/>
      <c r="Q30" s="18"/>
      <c r="R30" s="18">
        <f t="shared" si="5"/>
        <v>1156866.2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/>
      <c r="M31" s="18"/>
      <c r="N31" s="18"/>
      <c r="O31" s="18"/>
      <c r="P31" s="18"/>
      <c r="Q31" s="18"/>
      <c r="R31" s="18">
        <f t="shared" si="5"/>
        <v>1868665.8599999999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/>
      <c r="M33" s="18"/>
      <c r="N33" s="18"/>
      <c r="O33" s="18"/>
      <c r="P33" s="18"/>
      <c r="Q33" s="18"/>
      <c r="R33" s="18">
        <f t="shared" si="5"/>
        <v>22348915.980000004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/>
      <c r="M35" s="18"/>
      <c r="N35" s="18"/>
      <c r="O35" s="18"/>
      <c r="P35" s="18"/>
      <c r="Q35" s="18"/>
      <c r="R35" s="18">
        <f t="shared" si="5"/>
        <v>11586050.100000001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/>
      <c r="M37" s="18"/>
      <c r="N37" s="18"/>
      <c r="O37" s="18"/>
      <c r="P37" s="18"/>
      <c r="Q37" s="18"/>
      <c r="R37" s="18">
        <f t="shared" si="5"/>
        <v>5571177.6200000001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9049885.4900000002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/>
      <c r="M55" s="18"/>
      <c r="N55" s="18"/>
      <c r="O55" s="18"/>
      <c r="P55" s="18"/>
      <c r="Q55" s="18"/>
      <c r="R55" s="18">
        <f t="shared" ref="R55:R63" si="11">SUM(F55:Q55)</f>
        <v>6515637.7999999998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/>
      <c r="M59" s="18"/>
      <c r="N59" s="18"/>
      <c r="O59" s="18"/>
      <c r="P59" s="18"/>
      <c r="Q59" s="18"/>
      <c r="R59" s="18">
        <f t="shared" si="11"/>
        <v>2534247.69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2437836.02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5">
        <v>428404.56</v>
      </c>
      <c r="I73" s="20">
        <v>629698.81999999995</v>
      </c>
      <c r="J73" s="20">
        <v>675015.37</v>
      </c>
      <c r="K73" s="20">
        <v>316746.13</v>
      </c>
      <c r="L73" s="20"/>
      <c r="M73" s="18"/>
      <c r="N73" s="18"/>
      <c r="O73" s="18"/>
      <c r="P73" s="18"/>
      <c r="Q73" s="18"/>
      <c r="R73" s="18">
        <f>SUM(F73:Q73)</f>
        <v>2437836.02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151746448.11000001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/>
      <c r="M81" s="18"/>
      <c r="N81" s="18"/>
      <c r="O81" s="18"/>
      <c r="P81" s="18"/>
      <c r="Q81" s="18"/>
      <c r="R81" s="18">
        <f>SUM(F81:Q81)</f>
        <v>151746448.11000001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1988126774.8099999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377713620.75999999</v>
      </c>
      <c r="J85" s="25">
        <f t="shared" si="23"/>
        <v>233373708.74999997</v>
      </c>
      <c r="K85" s="25">
        <f t="shared" si="23"/>
        <v>208429275.13999999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1242358151.25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0"/>
      <c r="E88" s="60"/>
      <c r="F88" s="15"/>
      <c r="G88" s="15"/>
      <c r="H88" s="60" t="s">
        <v>101</v>
      </c>
      <c r="I88" s="60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4"/>
      <c r="D92" s="67"/>
      <c r="E92" s="67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 x14ac:dyDescent="0.25">
      <c r="C93" s="35"/>
      <c r="D93" s="68"/>
      <c r="E93" s="68"/>
      <c r="F93" s="68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3:18" x14ac:dyDescent="0.25">
      <c r="K94" s="61"/>
      <c r="L94" s="61"/>
      <c r="M94" s="61"/>
      <c r="N94" s="61"/>
      <c r="O94" s="61"/>
      <c r="P94" s="61"/>
      <c r="Q94" s="61"/>
      <c r="R94" s="61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topLeftCell="A64" zoomScale="70" zoomScaleNormal="70" workbookViewId="0">
      <selection activeCell="R11" sqref="R11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3:17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:P11" si="3">SUM(J12:J16)</f>
        <v>0</v>
      </c>
      <c r="K11" s="17">
        <f t="shared" ref="K11:L11" si="4">SUM(K12:K16)</f>
        <v>0</v>
      </c>
      <c r="L11" s="17">
        <f t="shared" si="4"/>
        <v>0</v>
      </c>
      <c r="M11" s="17">
        <f t="shared" ref="M11" si="5">SUM(M12:M16)</f>
        <v>0</v>
      </c>
      <c r="N11" s="17">
        <f t="shared" si="3"/>
        <v>0</v>
      </c>
      <c r="O11" s="17">
        <f t="shared" si="3"/>
        <v>0</v>
      </c>
      <c r="P11" s="17">
        <f t="shared" si="3"/>
        <v>496254539.31999993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/>
      <c r="K12" s="18"/>
      <c r="L12" s="18"/>
      <c r="M12" s="18"/>
      <c r="N12" s="18"/>
      <c r="O12" s="18"/>
      <c r="P12" s="18">
        <f>SUM(D12:O12)</f>
        <v>394639204.75999999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/>
      <c r="K13" s="18"/>
      <c r="L13" s="18"/>
      <c r="M13" s="18"/>
      <c r="N13" s="18"/>
      <c r="O13" s="18"/>
      <c r="P13" s="18">
        <f>SUM(D13:O13)</f>
        <v>18343663.030000001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6">SUM(D14:O14)</f>
        <v>0</v>
      </c>
      <c r="Q14" s="44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/>
      <c r="K15" s="18"/>
      <c r="L15" s="18"/>
      <c r="M15" s="18"/>
      <c r="N15" s="18"/>
      <c r="O15" s="18"/>
      <c r="P15" s="18">
        <f t="shared" si="6"/>
        <v>30338742.249999996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/>
      <c r="K16" s="18"/>
      <c r="L16" s="18"/>
      <c r="M16" s="18"/>
      <c r="N16" s="18"/>
      <c r="O16" s="18"/>
      <c r="P16" s="18">
        <f t="shared" si="6"/>
        <v>52932929.280000001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7">SUM(E18:E26)</f>
        <v>20871773.440000005</v>
      </c>
      <c r="F17" s="17">
        <f t="shared" ref="F17" si="8">SUM(F18:F26)</f>
        <v>31123878.629999995</v>
      </c>
      <c r="G17" s="17">
        <f t="shared" ref="G17:I17" si="9">SUM(G18:G26)</f>
        <v>29496898.899999999</v>
      </c>
      <c r="H17" s="17">
        <f t="shared" si="9"/>
        <v>39470792.450000003</v>
      </c>
      <c r="I17" s="17">
        <f t="shared" si="9"/>
        <v>40026118.780000001</v>
      </c>
      <c r="J17" s="17">
        <f t="shared" ref="J17:O17" si="10">SUM(J18:J26)</f>
        <v>0</v>
      </c>
      <c r="K17" s="17">
        <f t="shared" ref="K17:L17" si="11">SUM(K18:K26)</f>
        <v>0</v>
      </c>
      <c r="L17" s="17">
        <f t="shared" si="11"/>
        <v>0</v>
      </c>
      <c r="M17" s="17">
        <f t="shared" ref="M17" si="12">SUM(M18:M26)</f>
        <v>0</v>
      </c>
      <c r="N17" s="17">
        <f t="shared" si="10"/>
        <v>0</v>
      </c>
      <c r="O17" s="17">
        <f t="shared" si="10"/>
        <v>0</v>
      </c>
      <c r="P17" s="17">
        <f>SUM(P18:P26)</f>
        <v>165562449.75999999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/>
      <c r="K18" s="18"/>
      <c r="L18" s="18"/>
      <c r="M18" s="18"/>
      <c r="N18" s="18"/>
      <c r="O18" s="18"/>
      <c r="P18" s="18">
        <f t="shared" ref="P18:P26" si="13">SUM(D18:O18)</f>
        <v>7776782.25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/>
      <c r="K19" s="18"/>
      <c r="L19" s="18"/>
      <c r="M19" s="18"/>
      <c r="N19" s="18"/>
      <c r="O19" s="18"/>
      <c r="P19" s="18">
        <f t="shared" si="13"/>
        <v>14469254.130000001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/>
      <c r="K20" s="18"/>
      <c r="L20" s="18"/>
      <c r="M20" s="18"/>
      <c r="N20" s="18"/>
      <c r="O20" s="18"/>
      <c r="P20" s="18">
        <f t="shared" si="13"/>
        <v>37658980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/>
      <c r="K21" s="18"/>
      <c r="L21" s="18"/>
      <c r="M21" s="18"/>
      <c r="N21" s="18"/>
      <c r="O21" s="18"/>
      <c r="P21" s="18">
        <f t="shared" si="13"/>
        <v>83155410.819999993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/>
      <c r="K22" s="18"/>
      <c r="L22" s="18"/>
      <c r="M22" s="18"/>
      <c r="N22" s="18"/>
      <c r="O22" s="18"/>
      <c r="P22" s="18">
        <f t="shared" si="13"/>
        <v>2217431.19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/>
      <c r="K23" s="18"/>
      <c r="L23" s="18"/>
      <c r="M23" s="18"/>
      <c r="N23" s="18"/>
      <c r="O23" s="18"/>
      <c r="P23" s="18">
        <f t="shared" si="13"/>
        <v>10074546.25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/>
      <c r="K24" s="18"/>
      <c r="L24" s="18"/>
      <c r="M24" s="18"/>
      <c r="N24" s="18"/>
      <c r="O24" s="18"/>
      <c r="P24" s="18">
        <f t="shared" si="13"/>
        <v>1508487.87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/>
      <c r="K25" s="18"/>
      <c r="L25" s="18"/>
      <c r="M25" s="18"/>
      <c r="N25" s="18"/>
      <c r="O25" s="18"/>
      <c r="P25" s="18">
        <f t="shared" si="13"/>
        <v>8701557.25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3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4">SUM(E28:E36)</f>
        <v>31813095.09</v>
      </c>
      <c r="F27" s="17">
        <f t="shared" ref="F27" si="15">SUM(F28:F36)</f>
        <v>88793212.780000001</v>
      </c>
      <c r="G27" s="17">
        <f t="shared" ref="G27" si="16">SUM(G28:G36)</f>
        <v>150564629.34999999</v>
      </c>
      <c r="H27" s="17">
        <f>SUM(H28:H36)</f>
        <v>65973648.829999998</v>
      </c>
      <c r="I27" s="17">
        <f t="shared" ref="I27" si="17">SUM(I28:I36)</f>
        <v>64342184.020000003</v>
      </c>
      <c r="J27" s="17">
        <f t="shared" ref="J27:P27" si="18">SUM(J28:J36)</f>
        <v>0</v>
      </c>
      <c r="K27" s="17">
        <f t="shared" ref="K27:L27" si="19">SUM(K28:K36)</f>
        <v>0</v>
      </c>
      <c r="L27" s="17">
        <f t="shared" si="19"/>
        <v>0</v>
      </c>
      <c r="M27" s="17">
        <f t="shared" ref="M27" si="20">SUM(M28:M36)</f>
        <v>0</v>
      </c>
      <c r="N27" s="17">
        <f t="shared" si="18"/>
        <v>0</v>
      </c>
      <c r="O27" s="17">
        <f t="shared" si="18"/>
        <v>0</v>
      </c>
      <c r="P27" s="17">
        <f t="shared" si="18"/>
        <v>414273673.07000005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/>
      <c r="K28" s="18"/>
      <c r="L28" s="18"/>
      <c r="M28" s="18"/>
      <c r="N28" s="18"/>
      <c r="O28" s="18"/>
      <c r="P28" s="18">
        <f t="shared" ref="P28:P36" si="21">SUM(D28:O28)</f>
        <v>371741997.31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/>
      <c r="K29" s="18"/>
      <c r="L29" s="18"/>
      <c r="M29" s="18"/>
      <c r="N29" s="18"/>
      <c r="O29" s="18"/>
      <c r="P29" s="18">
        <f t="shared" si="21"/>
        <v>1156866.2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/>
      <c r="K30" s="18"/>
      <c r="L30" s="18"/>
      <c r="M30" s="18"/>
      <c r="N30" s="18"/>
      <c r="O30" s="18"/>
      <c r="P30" s="18">
        <f t="shared" si="21"/>
        <v>1868665.8599999999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1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/>
      <c r="K32" s="18"/>
      <c r="L32" s="18"/>
      <c r="M32" s="18"/>
      <c r="N32" s="18"/>
      <c r="O32" s="18"/>
      <c r="P32" s="18">
        <f t="shared" si="21"/>
        <v>22348915.980000004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1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/>
      <c r="K34" s="18"/>
      <c r="L34" s="18"/>
      <c r="M34" s="18"/>
      <c r="N34" s="18"/>
      <c r="O34" s="18"/>
      <c r="P34" s="18">
        <f t="shared" si="21"/>
        <v>11586050.100000001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1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/>
      <c r="K36" s="18"/>
      <c r="L36" s="18"/>
      <c r="M36" s="18"/>
      <c r="N36" s="18"/>
      <c r="O36" s="18"/>
      <c r="P36" s="18">
        <f t="shared" si="21"/>
        <v>5571177.6200000001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2">SUM(E38:E45)</f>
        <v>45000</v>
      </c>
      <c r="F37" s="17">
        <f t="shared" ref="F37" si="23">SUM(F38:F45)</f>
        <v>96550</v>
      </c>
      <c r="G37" s="17">
        <f t="shared" ref="G37:I37" si="24">SUM(G38:G45)</f>
        <v>0</v>
      </c>
      <c r="H37" s="17">
        <f t="shared" si="24"/>
        <v>0</v>
      </c>
      <c r="I37" s="17">
        <f t="shared" si="24"/>
        <v>0</v>
      </c>
      <c r="J37" s="17">
        <f t="shared" ref="J37:O37" si="25">SUM(J38:J45)</f>
        <v>0</v>
      </c>
      <c r="K37" s="17">
        <f t="shared" ref="K37" si="26">SUM(K38:K45)</f>
        <v>0</v>
      </c>
      <c r="L37" s="17">
        <f t="shared" ref="L37" si="27">SUM(L38:L45)</f>
        <v>0</v>
      </c>
      <c r="M37" s="17">
        <f t="shared" ref="M37" si="28">SUM(M38:M45)</f>
        <v>0</v>
      </c>
      <c r="N37" s="17">
        <f t="shared" si="25"/>
        <v>0</v>
      </c>
      <c r="O37" s="17">
        <f t="shared" si="25"/>
        <v>0</v>
      </c>
      <c r="P37" s="17">
        <f t="shared" ref="P37" si="29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0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0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0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0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0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0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0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0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0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0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0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0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0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0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1">SUM(E54:E62)</f>
        <v>1907421.67</v>
      </c>
      <c r="F53" s="17">
        <f t="shared" ref="F53" si="32">SUM(F54:F62)</f>
        <v>1996318.6099999999</v>
      </c>
      <c r="G53" s="17">
        <f t="shared" ref="G53:I53" si="33">SUM(G54:G62)</f>
        <v>1085174</v>
      </c>
      <c r="H53" s="17">
        <f t="shared" si="33"/>
        <v>0</v>
      </c>
      <c r="I53" s="17">
        <f t="shared" si="33"/>
        <v>4060971.21</v>
      </c>
      <c r="J53" s="17">
        <f t="shared" ref="J53:O53" si="34">SUM(J54:J62)</f>
        <v>0</v>
      </c>
      <c r="K53" s="17">
        <f t="shared" ref="K53" si="35">SUM(K54:K62)</f>
        <v>0</v>
      </c>
      <c r="L53" s="17">
        <f t="shared" ref="L53" si="36">SUM(L54:L62)</f>
        <v>0</v>
      </c>
      <c r="M53" s="17">
        <f t="shared" ref="M53" si="37">SUM(M54:M62)</f>
        <v>0</v>
      </c>
      <c r="N53" s="17">
        <f t="shared" si="34"/>
        <v>0</v>
      </c>
      <c r="O53" s="17">
        <f t="shared" si="34"/>
        <v>0</v>
      </c>
      <c r="P53" s="17">
        <f t="shared" ref="P53" si="38">SUM(P54:P62)</f>
        <v>9049885.4900000002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/>
      <c r="K54" s="18"/>
      <c r="L54" s="18"/>
      <c r="M54" s="18"/>
      <c r="N54" s="18"/>
      <c r="O54" s="18"/>
      <c r="P54" s="18">
        <f t="shared" ref="P54:P62" si="39">SUM(D54:O54)</f>
        <v>6515637.7999999998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39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39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39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/>
      <c r="K58" s="18"/>
      <c r="L58" s="18"/>
      <c r="M58" s="18"/>
      <c r="N58" s="18"/>
      <c r="O58" s="18"/>
      <c r="P58" s="18">
        <f t="shared" si="39"/>
        <v>2534247.69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39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39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39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39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0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0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0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0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0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0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1">SUM(E72:E74)</f>
        <v>337844.61</v>
      </c>
      <c r="F71" s="17">
        <f t="shared" ref="F71" si="42">SUM(F72:F74)</f>
        <v>428404.56</v>
      </c>
      <c r="G71" s="17">
        <f t="shared" ref="G71:I71" si="43">SUM(G72:G74)</f>
        <v>629698.81999999995</v>
      </c>
      <c r="H71" s="17">
        <f t="shared" si="43"/>
        <v>675015.37</v>
      </c>
      <c r="I71" s="17">
        <f t="shared" si="43"/>
        <v>316746.13</v>
      </c>
      <c r="J71" s="17">
        <f t="shared" ref="J71:O71" si="44">SUM(J72:J74)</f>
        <v>0</v>
      </c>
      <c r="K71" s="17">
        <f t="shared" ref="K71" si="45">SUM(K72:K74)</f>
        <v>0</v>
      </c>
      <c r="L71" s="17">
        <f t="shared" ref="L71" si="46">SUM(L72:L74)</f>
        <v>0</v>
      </c>
      <c r="M71" s="17">
        <f t="shared" ref="M71" si="47">SUM(M72:M74)</f>
        <v>0</v>
      </c>
      <c r="N71" s="17">
        <f t="shared" si="44"/>
        <v>0</v>
      </c>
      <c r="O71" s="17">
        <f t="shared" si="44"/>
        <v>0</v>
      </c>
      <c r="P71" s="17">
        <f t="shared" ref="P71" si="48">SUM(P72:P74)</f>
        <v>2437836.02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5">
        <v>428404.56</v>
      </c>
      <c r="G72" s="20">
        <v>629698.81999999995</v>
      </c>
      <c r="H72" s="20">
        <v>675015.37</v>
      </c>
      <c r="I72" s="20">
        <v>316746.13</v>
      </c>
      <c r="J72" s="20"/>
      <c r="K72" s="18"/>
      <c r="L72" s="18"/>
      <c r="M72" s="18"/>
      <c r="N72" s="18"/>
      <c r="O72" s="18"/>
      <c r="P72" s="18">
        <f>SUM(D72:O72)</f>
        <v>2437836.02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49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49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50">SUM(E77:E78)</f>
        <v>39280653.330000013</v>
      </c>
      <c r="F76" s="17">
        <f t="shared" ref="F76" si="51">SUM(F77:F78)</f>
        <v>69628147.889999986</v>
      </c>
      <c r="G76" s="17">
        <f t="shared" ref="G76:I76" si="52">SUM(G77:G78)</f>
        <v>71154795.140000001</v>
      </c>
      <c r="H76" s="17">
        <f t="shared" si="52"/>
        <v>23986209.729999989</v>
      </c>
      <c r="I76" s="17">
        <f t="shared" si="52"/>
        <v>0</v>
      </c>
      <c r="J76" s="17">
        <f t="shared" ref="J76:O76" si="53">SUM(J77:J78)</f>
        <v>0</v>
      </c>
      <c r="K76" s="17">
        <f t="shared" ref="K76" si="54">SUM(K77:K78)</f>
        <v>0</v>
      </c>
      <c r="L76" s="17">
        <f t="shared" ref="L76" si="55">SUM(L77:L78)</f>
        <v>0</v>
      </c>
      <c r="M76" s="17">
        <f t="shared" ref="M76" si="56">SUM(M77:M78)</f>
        <v>0</v>
      </c>
      <c r="N76" s="17">
        <f t="shared" si="53"/>
        <v>0</v>
      </c>
      <c r="O76" s="17">
        <f t="shared" si="53"/>
        <v>0</v>
      </c>
      <c r="P76" s="17">
        <f t="shared" ref="P76" si="57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58">SUM(E80:E81)</f>
        <v>13656839.189999999</v>
      </c>
      <c r="F79" s="17">
        <f t="shared" ref="F79" si="59">SUM(F80:F81)</f>
        <v>39348758.770000003</v>
      </c>
      <c r="G79" s="17">
        <f t="shared" ref="G79:I79" si="60">SUM(G80:G81)</f>
        <v>41058775.380000003</v>
      </c>
      <c r="H79" s="17">
        <f t="shared" si="60"/>
        <v>31846370.41</v>
      </c>
      <c r="I79" s="17">
        <f t="shared" si="60"/>
        <v>15966957.119999999</v>
      </c>
      <c r="J79" s="17">
        <f t="shared" ref="J79:O79" si="61">SUM(J80:J81)</f>
        <v>0</v>
      </c>
      <c r="K79" s="17">
        <f t="shared" ref="K79" si="62">SUM(K80:K81)</f>
        <v>0</v>
      </c>
      <c r="L79" s="17">
        <f t="shared" ref="L79" si="63">SUM(L80:L81)</f>
        <v>0</v>
      </c>
      <c r="M79" s="17">
        <f t="shared" ref="M79" si="64">SUM(M80:M81)</f>
        <v>0</v>
      </c>
      <c r="N79" s="17">
        <f t="shared" si="61"/>
        <v>0</v>
      </c>
      <c r="O79" s="17">
        <f t="shared" si="61"/>
        <v>0</v>
      </c>
      <c r="P79" s="17">
        <f t="shared" ref="P79" si="65">SUM(P80:P81)</f>
        <v>151746448.11000001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/>
      <c r="K80" s="18"/>
      <c r="L80" s="18"/>
      <c r="M80" s="18"/>
      <c r="N80" s="18"/>
      <c r="O80" s="18"/>
      <c r="P80" s="18">
        <f>SUM(D80:O80)</f>
        <v>151746448.11000001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66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66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66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67">E79+E76+E71+E67+E63+E53+E46+E37+E27+E17+E11</f>
        <v>180976630.56</v>
      </c>
      <c r="F84" s="25">
        <f t="shared" si="67"/>
        <v>347046704.75999999</v>
      </c>
      <c r="G84" s="25">
        <f t="shared" si="67"/>
        <v>377713620.75999999</v>
      </c>
      <c r="H84" s="25">
        <f t="shared" si="67"/>
        <v>233373708.74999997</v>
      </c>
      <c r="I84" s="25">
        <f t="shared" si="67"/>
        <v>208429275.13999999</v>
      </c>
      <c r="J84" s="25">
        <f t="shared" si="67"/>
        <v>0</v>
      </c>
      <c r="K84" s="25">
        <f t="shared" si="67"/>
        <v>0</v>
      </c>
      <c r="L84" s="25">
        <f t="shared" si="67"/>
        <v>0</v>
      </c>
      <c r="M84" s="25">
        <f t="shared" si="67"/>
        <v>0</v>
      </c>
      <c r="N84" s="25">
        <f t="shared" si="67"/>
        <v>0</v>
      </c>
      <c r="O84" s="25">
        <f t="shared" si="67"/>
        <v>0</v>
      </c>
      <c r="P84" s="25">
        <f t="shared" si="67"/>
        <v>1242358151.25</v>
      </c>
    </row>
    <row r="85" spans="3:16" x14ac:dyDescent="0.25">
      <c r="F85" s="13"/>
      <c r="K85" s="13"/>
    </row>
    <row r="86" spans="3:16" ht="18.75" x14ac:dyDescent="0.25">
      <c r="C86" s="19" t="s">
        <v>100</v>
      </c>
      <c r="D86" s="15"/>
      <c r="F86" s="22"/>
      <c r="G86" s="15" t="s">
        <v>101</v>
      </c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4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3:16" x14ac:dyDescent="0.25">
      <c r="C92" s="35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H93" s="61"/>
      <c r="I93" s="61"/>
      <c r="J93" s="61"/>
      <c r="K93" s="61"/>
      <c r="L93" s="61"/>
      <c r="M93" s="61"/>
      <c r="N93" s="61"/>
      <c r="O93" s="61"/>
      <c r="P93" s="61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pcolumna</cp:lastModifiedBy>
  <cp:lastPrinted>2022-07-11T18:43:38Z</cp:lastPrinted>
  <dcterms:created xsi:type="dcterms:W3CDTF">2021-07-29T18:58:50Z</dcterms:created>
  <dcterms:modified xsi:type="dcterms:W3CDTF">2022-07-12T14:16:32Z</dcterms:modified>
</cp:coreProperties>
</file>