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0D0BE62E-3DC5-428A-83BE-B1FEA753EBBD}" xr6:coauthVersionLast="47" xr6:coauthVersionMax="47" xr10:uidLastSave="{00000000-0000-0000-0000-000000000000}"/>
  <bookViews>
    <workbookView xWindow="2340" yWindow="1830" windowWidth="25575" windowHeight="14370"/>
  </bookViews>
  <sheets>
    <sheet name="CUENTA NO. 240-010599-0" sheetId="1" r:id="rId1"/>
  </sheets>
  <definedNames>
    <definedName name="_xlnm.Print_Area" localSheetId="0">'CUENTA NO. 240-010599-0'!$B$1:$G$198</definedName>
    <definedName name="_xlnm.Print_Titles" localSheetId="0">'CUENTA NO. 240-010599-0'!$1:$15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9" i="1" l="1"/>
  <c r="G180" i="1"/>
  <c r="G181" i="1"/>
  <c r="G182" i="1"/>
  <c r="G16" i="1"/>
  <c r="G17" i="1"/>
  <c r="G18" i="1"/>
  <c r="G19" i="1"/>
  <c r="E185" i="1"/>
  <c r="F185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185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95" i="1"/>
  <c r="G96" i="1"/>
</calcChain>
</file>

<file path=xl/sharedStrings.xml><?xml version="1.0" encoding="utf-8"?>
<sst xmlns="http://schemas.openxmlformats.org/spreadsheetml/2006/main" count="193" uniqueCount="89">
  <si>
    <t>BANCO DE RESERVAS DE LA REPUBLICA DOMINICANA</t>
  </si>
  <si>
    <t xml:space="preserve">BALANCE INICIAL : </t>
  </si>
  <si>
    <t>FECHA</t>
  </si>
  <si>
    <t>No. CK / TRANSF</t>
  </si>
  <si>
    <t>DESCRIPCION</t>
  </si>
  <si>
    <t>DEBITO</t>
  </si>
  <si>
    <t>CREDITO</t>
  </si>
  <si>
    <t>Cuenta Bancaria No. 240-010599-0</t>
  </si>
  <si>
    <t>BALANCE</t>
  </si>
  <si>
    <t>AVISO DEBITO</t>
  </si>
  <si>
    <t>IMPUESTO LEY 288-04 (0.15%)</t>
  </si>
  <si>
    <t>COMISION BANCARIA</t>
  </si>
  <si>
    <t>Director Ejecutivo</t>
  </si>
  <si>
    <t>TOTALES / BALANCE FINAL</t>
  </si>
  <si>
    <t>Lic. Víctor José Peralta Caba</t>
  </si>
  <si>
    <t>Director Administrativo y Financiero</t>
  </si>
  <si>
    <t>Ing. Iván José Hernández Guzmán</t>
  </si>
  <si>
    <t xml:space="preserve">                    Lic. Cristóbal A. Febriel R.</t>
  </si>
  <si>
    <t xml:space="preserve">               Encargado División de Contabilidad</t>
  </si>
  <si>
    <t>INTERESES USO FONDOS EN TRANSITO</t>
  </si>
  <si>
    <t>RELACION DE INGRESOS Y EGRESOS</t>
  </si>
  <si>
    <t>DEPOSITO</t>
  </si>
  <si>
    <t>INSTITUTO DE ESTABILIZACION DE PRECIOS</t>
  </si>
  <si>
    <t>NURYS ALTAGRACIA ALCANTARA CASADO</t>
  </si>
  <si>
    <t>EMPACADORA DE ALIMENTOS MONTELLANO EMALMOLLA, SRL</t>
  </si>
  <si>
    <t>SEGUROS RESERVAS, S,A.</t>
  </si>
  <si>
    <t>SEGURO NACIONAL DE SALUD (SENASA)</t>
  </si>
  <si>
    <t>HUMANO SEGUROS , S.A</t>
  </si>
  <si>
    <t>CRUZ DIESEL, SRL.</t>
  </si>
  <si>
    <t>TRANSFERENCIA INTERNA RECIBIDA</t>
  </si>
  <si>
    <t>DEL 1 AL 31 DE MARZO 2024</t>
  </si>
  <si>
    <t>31/03/2024</t>
  </si>
  <si>
    <t>TRANSPORTE VIRAMICA SRL.</t>
  </si>
  <si>
    <t>MARIA ESTELA ALBERTO</t>
  </si>
  <si>
    <t>EMILIO ARMANDO OLIVO PONCE DE LEON</t>
  </si>
  <si>
    <t>GLADYS CRISTINA REINOSO BONILLA</t>
  </si>
  <si>
    <t>HIPERCENTRO DE DISTRIBUCION ABMA, S.R.L.</t>
  </si>
  <si>
    <t>HAISEL EVELIO MERCEDES</t>
  </si>
  <si>
    <t>JEMAMONCA DOMINICANA, S.R.L.</t>
  </si>
  <si>
    <t>AGUA CRYSTAL, S. A.</t>
  </si>
  <si>
    <t>FOOD GOURMET JALEXIS RD, S.R.L.</t>
  </si>
  <si>
    <t>ELECTRICA  RAMSES, S.R.L.</t>
  </si>
  <si>
    <t>PARTY S MARKET MF, SRL</t>
  </si>
  <si>
    <t>CENTRO DE DISTRIBUCION LA DOLOROSA, SRL.</t>
  </si>
  <si>
    <t>PATRONATO NACIONAL DE GANADEROS</t>
  </si>
  <si>
    <t>SEATS SERVICIOS EMPRESARIALES A TUS NECESIDADES, SRL.</t>
  </si>
  <si>
    <t>OZAVI RENT CAR, SRL.</t>
  </si>
  <si>
    <t>BRISAS DEL MAR TRUCKING, S.R.L.</t>
  </si>
  <si>
    <t>ONE RAPID SERVICE, S.R.L.</t>
  </si>
  <si>
    <t>FERNANDEZ GARRIDO, S.A.S.</t>
  </si>
  <si>
    <t>L Y D TRANSPORTE, SRL.</t>
  </si>
  <si>
    <t>LLENNY MONTERO MORILLO</t>
  </si>
  <si>
    <t>HIPERMERCADOS OLE, S,A.</t>
  </si>
  <si>
    <t>PMP, EIRL.</t>
  </si>
  <si>
    <t>COMERCIALIZADORA BLUECROSS, S.R.L.</t>
  </si>
  <si>
    <t>MIGUEL ANGEL SOLER GALVA</t>
  </si>
  <si>
    <t>MIRAMAR EVENTOS, SRL</t>
  </si>
  <si>
    <t>TRANSPORTE Y PROVISIONES SDQ CAD. SRL.</t>
  </si>
  <si>
    <t>ZAYCA INVERSIONES, S.R.L.</t>
  </si>
  <si>
    <t>ROMITO ENCARNACION FLORIAN</t>
  </si>
  <si>
    <t>RISSEGA GROUP, S.R.L.</t>
  </si>
  <si>
    <t>JONNY B. VALENZUELA ANGOMAS</t>
  </si>
  <si>
    <t xml:space="preserve">PORTO PERLA INVERSIONES SRL </t>
  </si>
  <si>
    <t xml:space="preserve">COOP. CRIADORES DEL CIBAO </t>
  </si>
  <si>
    <t xml:space="preserve">TESORERIA DE LA SEGURIDAD SOCIAL (TSS) </t>
  </si>
  <si>
    <t xml:space="preserve">EDENORTE </t>
  </si>
  <si>
    <t xml:space="preserve">J. RAFAEL NUÑEZ </t>
  </si>
  <si>
    <t xml:space="preserve">LUIS ALBERTO VARGAS RODRIGUEZ </t>
  </si>
  <si>
    <t xml:space="preserve">EDWARD LOREN VILLANUEVA </t>
  </si>
  <si>
    <t xml:space="preserve">FACTORIA DE ARROZ SAN FELIPE/ ALBA VENTURA </t>
  </si>
  <si>
    <t>GRANJA FAMILIA</t>
  </si>
  <si>
    <t xml:space="preserve">WELLINTO ARIEL PAYANO SANTANA </t>
  </si>
  <si>
    <t>CORPORACION AVICOLA Y GANADER</t>
  </si>
  <si>
    <t>VICENTE SUAREZ</t>
  </si>
  <si>
    <t xml:space="preserve">RAMON ALBERTO BEATO </t>
  </si>
  <si>
    <t>EMPRESA CHOCAL</t>
  </si>
  <si>
    <t xml:space="preserve">EDESUR </t>
  </si>
  <si>
    <t xml:space="preserve">CALVIN ANTONIO SANTIAGO </t>
  </si>
  <si>
    <t>BRISAS DEL MAR TRUCKING SRL</t>
  </si>
  <si>
    <t>BINAX DOMINICANA SRL</t>
  </si>
  <si>
    <t>REGION AGRICOLA EAM EIRL</t>
  </si>
  <si>
    <t xml:space="preserve">DIRECCION GENERAL IMPUESTO INTERNOS </t>
  </si>
  <si>
    <t xml:space="preserve">BONANZAS DOMINICANA </t>
  </si>
  <si>
    <t xml:space="preserve">COOP. AGROP. SERVICIOS MULT. DE PRODUCT. DE FRUTAS </t>
  </si>
  <si>
    <t xml:space="preserve">DEPOSITO </t>
  </si>
  <si>
    <t>28/03/2024</t>
  </si>
  <si>
    <t>BANCO DE RESERVAS / RECLAMACION</t>
  </si>
  <si>
    <t>AVISO DE DEBITO</t>
  </si>
  <si>
    <t>PRESTACIONES LABORALES / EMBARGO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</si>
</sst>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1" formatCode="_(* #,##0.00_);_(* \(#,##0.00\);_(* &quot;-&quot;??_);_(@_)"/>
    <numFmt numFmtId="179" formatCode="dd/mm/yyyy;@"/>
    <numFmt numFmtId="186" formatCode="0_);\(0\)"/>
    <numFmt numFmtId="188" formatCode="#,##0.000000000000000000_);[Red]\(#,##0.000000000000000000\)"/>
    <numFmt numFmtId="194" formatCode="#,##0.00000000000_);[Red]\(#,##0.00000000000\)"/>
  </numFmts>
  <fonts count="5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b/>
      <sz val="12"/>
      <color indexed="63"/>
      <name val="Calibri"/>
      <family val="2"/>
    </font>
    <font>
      <sz val="10"/>
      <color indexed="63"/>
      <name val="Calibri"/>
      <family val="2"/>
    </font>
    <font>
      <sz val="10"/>
      <name val="Arial"/>
      <family val="2"/>
    </font>
    <font>
      <b/>
      <u/>
      <sz val="10"/>
      <name val="Arru"/>
    </font>
    <font>
      <b/>
      <u/>
      <sz val="10"/>
      <name val="Arial"/>
      <family val="2"/>
    </font>
    <font>
      <sz val="12"/>
      <name val="Arrus BT"/>
      <family val="1"/>
    </font>
    <font>
      <b/>
      <u/>
      <sz val="9"/>
      <name val="Arial"/>
      <family val="2"/>
    </font>
    <font>
      <sz val="11"/>
      <color indexed="63"/>
      <name val="Arial"/>
      <family val="2"/>
    </font>
    <font>
      <b/>
      <sz val="10"/>
      <name val="Arru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0" fillId="3" borderId="0" applyNumberFormat="0" applyBorder="0" applyAlignment="0" applyProtection="0"/>
    <xf numFmtId="0" fontId="14" fillId="20" borderId="1" applyNumberFormat="0" applyAlignment="0" applyProtection="0"/>
    <xf numFmtId="0" fontId="30" fillId="42" borderId="23" applyNumberFormat="0" applyAlignment="0" applyProtection="0"/>
    <xf numFmtId="0" fontId="31" fillId="43" borderId="24" applyNumberFormat="0" applyAlignment="0" applyProtection="0"/>
    <xf numFmtId="0" fontId="32" fillId="0" borderId="25" applyNumberFormat="0" applyFill="0" applyAlignment="0" applyProtection="0"/>
    <xf numFmtId="0" fontId="15" fillId="21" borderId="2" applyNumberFormat="0" applyAlignment="0" applyProtection="0"/>
    <xf numFmtId="0" fontId="33" fillId="0" borderId="0" applyNumberFormat="0" applyFill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34" fillId="50" borderId="23" applyNumberFormat="0" applyAlignment="0" applyProtection="0"/>
    <xf numFmtId="0" fontId="2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7" fillId="0" borderId="4" applyNumberFormat="0" applyFill="0" applyAlignment="0" applyProtection="0"/>
    <xf numFmtId="0" fontId="26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19" fillId="7" borderId="1" applyNumberFormat="0" applyAlignment="0" applyProtection="0"/>
    <xf numFmtId="0" fontId="16" fillId="0" borderId="3" applyNumberFormat="0" applyFill="0" applyAlignment="0" applyProtection="0"/>
    <xf numFmtId="171" fontId="28" fillId="0" borderId="0" applyFont="0" applyFill="0" applyBorder="0" applyAlignment="0" applyProtection="0"/>
    <xf numFmtId="0" fontId="36" fillId="52" borderId="0" applyNumberFormat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5" fillId="0" borderId="0"/>
    <xf numFmtId="0" fontId="28" fillId="53" borderId="26" applyNumberFormat="0" applyFont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37" fillId="42" borderId="2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33" fillId="0" borderId="29" applyNumberFormat="0" applyFill="0" applyAlignment="0" applyProtection="0"/>
    <xf numFmtId="0" fontId="42" fillId="0" borderId="30" applyNumberFormat="0" applyFill="0" applyAlignment="0" applyProtection="0"/>
    <xf numFmtId="0" fontId="27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Fill="1"/>
    <xf numFmtId="0" fontId="2" fillId="0" borderId="0" xfId="0" applyNumberFormat="1" applyFont="1" applyFill="1" applyAlignment="1">
      <alignment horizontal="left"/>
    </xf>
    <xf numFmtId="40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40" fontId="2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2" fillId="0" borderId="10" xfId="0" applyFont="1" applyFill="1" applyBorder="1" applyAlignment="1">
      <alignment horizontal="left"/>
    </xf>
    <xf numFmtId="0" fontId="43" fillId="0" borderId="0" xfId="0" applyFont="1" applyFill="1" applyAlignment="1">
      <alignment horizontal="center" vertical="center"/>
    </xf>
    <xf numFmtId="19" fontId="43" fillId="0" borderId="0" xfId="0" applyNumberFormat="1" applyFont="1" applyFill="1" applyAlignment="1">
      <alignment horizontal="center" vertical="center"/>
    </xf>
    <xf numFmtId="0" fontId="43" fillId="0" borderId="0" xfId="0" applyFont="1" applyFill="1"/>
    <xf numFmtId="171" fontId="43" fillId="0" borderId="0" xfId="66" applyFont="1" applyFill="1"/>
    <xf numFmtId="0" fontId="44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 vertical="center"/>
    </xf>
    <xf numFmtId="171" fontId="44" fillId="0" borderId="0" xfId="66" applyFont="1" applyFill="1" applyAlignment="1">
      <alignment horizontal="center"/>
    </xf>
    <xf numFmtId="0" fontId="45" fillId="0" borderId="0" xfId="0" applyFont="1" applyFill="1"/>
    <xf numFmtId="171" fontId="43" fillId="0" borderId="10" xfId="66" applyFont="1" applyFill="1" applyBorder="1" applyAlignment="1">
      <alignment horizontal="center"/>
    </xf>
    <xf numFmtId="171" fontId="43" fillId="0" borderId="0" xfId="66" applyFont="1" applyFill="1" applyBorder="1" applyAlignment="1">
      <alignment horizontal="center"/>
    </xf>
    <xf numFmtId="171" fontId="43" fillId="0" borderId="0" xfId="66" applyFont="1" applyFill="1" applyBorder="1"/>
    <xf numFmtId="0" fontId="46" fillId="54" borderId="11" xfId="0" applyFont="1" applyFill="1" applyBorder="1" applyAlignment="1">
      <alignment horizontal="center" vertical="center"/>
    </xf>
    <xf numFmtId="0" fontId="46" fillId="54" borderId="11" xfId="0" applyFont="1" applyFill="1" applyBorder="1"/>
    <xf numFmtId="171" fontId="47" fillId="54" borderId="11" xfId="66" applyFont="1" applyFill="1" applyBorder="1"/>
    <xf numFmtId="0" fontId="48" fillId="54" borderId="0" xfId="0" applyFont="1" applyFill="1" applyBorder="1" applyAlignment="1">
      <alignment horizontal="center" vertical="center"/>
    </xf>
    <xf numFmtId="0" fontId="48" fillId="54" borderId="0" xfId="0" applyFont="1" applyFill="1" applyBorder="1"/>
    <xf numFmtId="171" fontId="49" fillId="54" borderId="0" xfId="66" applyFont="1" applyFill="1" applyBorder="1"/>
    <xf numFmtId="171" fontId="48" fillId="54" borderId="12" xfId="66" applyFont="1" applyFill="1" applyBorder="1"/>
    <xf numFmtId="0" fontId="47" fillId="54" borderId="13" xfId="0" applyFont="1" applyFill="1" applyBorder="1" applyAlignment="1">
      <alignment horizontal="center" vertical="center"/>
    </xf>
    <xf numFmtId="0" fontId="47" fillId="54" borderId="13" xfId="0" applyFont="1" applyFill="1" applyBorder="1" applyAlignment="1">
      <alignment horizontal="center"/>
    </xf>
    <xf numFmtId="171" fontId="47" fillId="54" borderId="13" xfId="66" applyFont="1" applyFill="1" applyBorder="1" applyAlignment="1">
      <alignment horizontal="center"/>
    </xf>
    <xf numFmtId="171" fontId="47" fillId="54" borderId="14" xfId="66" applyFont="1" applyFill="1" applyBorder="1" applyAlignment="1">
      <alignment horizontal="center"/>
    </xf>
    <xf numFmtId="40" fontId="2" fillId="0" borderId="15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/>
    </xf>
    <xf numFmtId="40" fontId="3" fillId="0" borderId="16" xfId="0" applyNumberFormat="1" applyFont="1" applyFill="1" applyBorder="1" applyAlignment="1">
      <alignment horizontal="right"/>
    </xf>
    <xf numFmtId="171" fontId="50" fillId="0" borderId="16" xfId="66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40" fontId="0" fillId="0" borderId="0" xfId="0" applyNumberFormat="1" applyFill="1"/>
    <xf numFmtId="40" fontId="45" fillId="0" borderId="0" xfId="0" applyNumberFormat="1" applyFont="1" applyFill="1"/>
    <xf numFmtId="40" fontId="43" fillId="0" borderId="0" xfId="0" applyNumberFormat="1" applyFont="1" applyFill="1"/>
    <xf numFmtId="4" fontId="0" fillId="0" borderId="15" xfId="0" applyNumberFormat="1" applyFill="1" applyBorder="1"/>
    <xf numFmtId="40" fontId="43" fillId="0" borderId="0" xfId="66" applyNumberFormat="1" applyFont="1" applyFill="1"/>
    <xf numFmtId="40" fontId="44" fillId="0" borderId="0" xfId="66" applyNumberFormat="1" applyFont="1" applyFill="1" applyAlignment="1">
      <alignment horizontal="center"/>
    </xf>
    <xf numFmtId="40" fontId="49" fillId="54" borderId="0" xfId="66" applyNumberFormat="1" applyFont="1" applyFill="1" applyBorder="1"/>
    <xf numFmtId="40" fontId="47" fillId="54" borderId="13" xfId="66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5" fillId="0" borderId="0" xfId="71" applyAlignment="1">
      <alignment horizontal="center"/>
    </xf>
    <xf numFmtId="0" fontId="8" fillId="0" borderId="0" xfId="71" applyFont="1" applyAlignment="1">
      <alignment horizontal="center"/>
    </xf>
    <xf numFmtId="0" fontId="4" fillId="0" borderId="0" xfId="0" applyNumberFormat="1" applyFont="1" applyFill="1" applyAlignment="1"/>
    <xf numFmtId="171" fontId="4" fillId="0" borderId="0" xfId="0" applyNumberFormat="1" applyFont="1" applyFill="1" applyAlignment="1"/>
    <xf numFmtId="171" fontId="43" fillId="0" borderId="10" xfId="66" applyFont="1" applyFill="1" applyBorder="1" applyAlignment="1">
      <alignment horizontal="left"/>
    </xf>
    <xf numFmtId="0" fontId="43" fillId="0" borderId="10" xfId="66" applyNumberFormat="1" applyFont="1" applyFill="1" applyBorder="1" applyAlignment="1">
      <alignment horizontal="center"/>
    </xf>
    <xf numFmtId="186" fontId="43" fillId="0" borderId="10" xfId="66" applyNumberFormat="1" applyFont="1" applyFill="1" applyBorder="1" applyAlignment="1">
      <alignment horizontal="center"/>
    </xf>
    <xf numFmtId="0" fontId="9" fillId="0" borderId="0" xfId="71" applyFont="1" applyBorder="1" applyAlignment="1"/>
    <xf numFmtId="179" fontId="43" fillId="0" borderId="0" xfId="0" applyNumberFormat="1" applyFont="1" applyFill="1" applyAlignment="1">
      <alignment horizontal="center" vertical="center"/>
    </xf>
    <xf numFmtId="179" fontId="44" fillId="0" borderId="0" xfId="0" applyNumberFormat="1" applyFont="1" applyFill="1" applyAlignment="1">
      <alignment horizontal="center" vertical="center"/>
    </xf>
    <xf numFmtId="179" fontId="46" fillId="54" borderId="17" xfId="0" applyNumberFormat="1" applyFont="1" applyFill="1" applyBorder="1" applyAlignment="1">
      <alignment horizontal="center" vertical="center"/>
    </xf>
    <xf numFmtId="179" fontId="48" fillId="54" borderId="18" xfId="0" applyNumberFormat="1" applyFont="1" applyFill="1" applyBorder="1" applyAlignment="1">
      <alignment horizontal="center" vertical="center"/>
    </xf>
    <xf numFmtId="179" fontId="47" fillId="54" borderId="19" xfId="0" applyNumberFormat="1" applyFont="1" applyFill="1" applyBorder="1" applyAlignment="1">
      <alignment horizontal="center" vertical="center"/>
    </xf>
    <xf numFmtId="179" fontId="43" fillId="0" borderId="10" xfId="66" applyNumberFormat="1" applyFont="1" applyFill="1" applyBorder="1" applyAlignment="1">
      <alignment horizontal="center"/>
    </xf>
    <xf numFmtId="179" fontId="2" fillId="0" borderId="0" xfId="0" applyNumberFormat="1" applyFont="1" applyFill="1" applyAlignment="1">
      <alignment horizontal="center"/>
    </xf>
    <xf numFmtId="179" fontId="5" fillId="0" borderId="0" xfId="71" applyNumberFormat="1" applyAlignment="1">
      <alignment horizontal="center"/>
    </xf>
    <xf numFmtId="40" fontId="10" fillId="0" borderId="0" xfId="0" applyNumberFormat="1" applyFont="1" applyAlignment="1">
      <alignment horizontal="right"/>
    </xf>
    <xf numFmtId="188" fontId="2" fillId="0" borderId="0" xfId="0" applyNumberFormat="1" applyFont="1" applyAlignment="1">
      <alignment horizontal="right"/>
    </xf>
    <xf numFmtId="194" fontId="0" fillId="0" borderId="0" xfId="0" applyNumberFormat="1" applyFill="1"/>
    <xf numFmtId="186" fontId="43" fillId="0" borderId="10" xfId="66" applyNumberFormat="1" applyFont="1" applyFill="1" applyBorder="1" applyAlignment="1">
      <alignment horizontal="center"/>
    </xf>
    <xf numFmtId="171" fontId="43" fillId="0" borderId="10" xfId="66" applyFont="1" applyFill="1" applyBorder="1" applyAlignment="1">
      <alignment horizontal="center"/>
    </xf>
    <xf numFmtId="171" fontId="43" fillId="0" borderId="15" xfId="66" applyFont="1" applyFill="1" applyBorder="1" applyAlignment="1">
      <alignment horizontal="center"/>
    </xf>
    <xf numFmtId="0" fontId="43" fillId="0" borderId="0" xfId="71" applyFont="1" applyAlignment="1">
      <alignment horizontal="center"/>
    </xf>
    <xf numFmtId="0" fontId="6" fillId="0" borderId="0" xfId="71" applyFont="1" applyFill="1" applyAlignment="1">
      <alignment horizontal="center"/>
    </xf>
    <xf numFmtId="0" fontId="7" fillId="0" borderId="0" xfId="71" applyFont="1" applyFill="1" applyBorder="1" applyAlignment="1">
      <alignment horizontal="center"/>
    </xf>
    <xf numFmtId="0" fontId="11" fillId="0" borderId="0" xfId="71" applyFont="1" applyAlignment="1">
      <alignment horizontal="center"/>
    </xf>
    <xf numFmtId="0" fontId="5" fillId="0" borderId="0" xfId="71" applyAlignment="1">
      <alignment horizontal="center"/>
    </xf>
    <xf numFmtId="171" fontId="47" fillId="54" borderId="11" xfId="66" applyFont="1" applyFill="1" applyBorder="1" applyAlignment="1">
      <alignment horizontal="left"/>
    </xf>
    <xf numFmtId="0" fontId="51" fillId="0" borderId="0" xfId="0" applyFont="1" applyFill="1" applyAlignment="1">
      <alignment horizontal="center"/>
    </xf>
    <xf numFmtId="0" fontId="52" fillId="0" borderId="0" xfId="0" applyFont="1" applyFill="1" applyAlignment="1">
      <alignment horizontal="center"/>
    </xf>
    <xf numFmtId="0" fontId="50" fillId="0" borderId="0" xfId="0" applyFont="1" applyFill="1" applyAlignment="1">
      <alignment horizontal="center"/>
    </xf>
    <xf numFmtId="0" fontId="53" fillId="54" borderId="20" xfId="0" applyFont="1" applyFill="1" applyBorder="1" applyAlignment="1">
      <alignment horizontal="center"/>
    </xf>
    <xf numFmtId="0" fontId="53" fillId="54" borderId="21" xfId="0" applyFont="1" applyFill="1" applyBorder="1" applyAlignment="1">
      <alignment horizontal="center"/>
    </xf>
    <xf numFmtId="0" fontId="53" fillId="54" borderId="22" xfId="0" applyFont="1" applyFill="1" applyBorder="1" applyAlignment="1">
      <alignment horizontal="center"/>
    </xf>
  </cellXfs>
  <cellStyles count="8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álculo" xfId="45" builtinId="22" customBuiltin="1"/>
    <cellStyle name="Celda de comprobación" xfId="46" builtinId="23" customBuiltin="1"/>
    <cellStyle name="Celda vinculada" xfId="47" builtinId="24" customBuiltin="1"/>
    <cellStyle name="Check Cell" xfId="48"/>
    <cellStyle name="Encabezado 4" xfId="49" builtinId="19" customBuiltin="1"/>
    <cellStyle name="Énfasis1" xfId="50" builtinId="29" customBuiltin="1"/>
    <cellStyle name="Énfasis2" xfId="51" builtinId="33" customBuiltin="1"/>
    <cellStyle name="Énfasis3" xfId="52" builtinId="37" customBuiltin="1"/>
    <cellStyle name="Énfasis4" xfId="53" builtinId="41" customBuiltin="1"/>
    <cellStyle name="Énfasis5" xfId="54" builtinId="45" customBuiltin="1"/>
    <cellStyle name="Énfasis6" xfId="55" builtinId="49" customBuiltin="1"/>
    <cellStyle name="Entrada" xfId="56" builtinId="20" customBuiltin="1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Incorrecto" xfId="63" builtinId="27" customBuiltin="1"/>
    <cellStyle name="Input" xfId="64"/>
    <cellStyle name="Linked Cell" xfId="65"/>
    <cellStyle name="Millares" xfId="66" builtinId="3"/>
    <cellStyle name="Neutral" xfId="67" builtinId="28" customBuiltin="1"/>
    <cellStyle name="Neutral 2" xfId="68"/>
    <cellStyle name="Normal" xfId="0" builtinId="0"/>
    <cellStyle name="Normal 2" xfId="69"/>
    <cellStyle name="Normal 2 10" xfId="70"/>
    <cellStyle name="Normal_Hoja1 (2)" xfId="71"/>
    <cellStyle name="Notas" xfId="72" builtinId="10" customBuiltin="1"/>
    <cellStyle name="Note" xfId="73"/>
    <cellStyle name="Output" xfId="74"/>
    <cellStyle name="Salida" xfId="75" builtinId="21" customBuiltin="1"/>
    <cellStyle name="Texto de advertencia" xfId="76" builtinId="11" customBuiltin="1"/>
    <cellStyle name="Texto explicativo" xfId="77" builtinId="53" customBuiltin="1"/>
    <cellStyle name="Title" xfId="78"/>
    <cellStyle name="Título" xfId="79" builtinId="15" customBuiltin="1"/>
    <cellStyle name="Título 2" xfId="80" builtinId="17" customBuiltin="1"/>
    <cellStyle name="Título 3" xfId="81" builtinId="18" customBuiltin="1"/>
    <cellStyle name="Total" xfId="82" builtinId="25" customBuiltin="1"/>
    <cellStyle name="Total 2" xfId="83"/>
    <cellStyle name="Warning Text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28575</xdr:rowOff>
    </xdr:from>
    <xdr:to>
      <xdr:col>6</xdr:col>
      <xdr:colOff>800100</xdr:colOff>
      <xdr:row>6</xdr:row>
      <xdr:rowOff>180975</xdr:rowOff>
    </xdr:to>
    <xdr:pic>
      <xdr:nvPicPr>
        <xdr:cNvPr id="43198" name="Imagen 1">
          <a:extLst>
            <a:ext uri="{FF2B5EF4-FFF2-40B4-BE49-F238E27FC236}">
              <a16:creationId xmlns:a16="http://schemas.microsoft.com/office/drawing/2014/main" id="{58731A42-7CE5-F984-3913-5385E490F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28575"/>
          <a:ext cx="83153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190</xdr:row>
      <xdr:rowOff>171450</xdr:rowOff>
    </xdr:from>
    <xdr:to>
      <xdr:col>3</xdr:col>
      <xdr:colOff>1607910</xdr:colOff>
      <xdr:row>190</xdr:row>
      <xdr:rowOff>175683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11CBD3E3-B98A-183B-D37A-B203A7059C3B}"/>
            </a:ext>
          </a:extLst>
        </xdr:cNvPr>
        <xdr:cNvCxnSpPr/>
      </xdr:nvCxnSpPr>
      <xdr:spPr>
        <a:xfrm>
          <a:off x="2724150" y="72342375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1"/>
  <sheetViews>
    <sheetView tabSelected="1" topLeftCell="A181" zoomScaleNormal="100" workbookViewId="0">
      <selection activeCell="E194" sqref="E194"/>
    </sheetView>
  </sheetViews>
  <sheetFormatPr baseColWidth="10" defaultRowHeight="15"/>
  <cols>
    <col min="1" max="1" width="11.42578125" style="1"/>
    <col min="2" max="2" width="11.42578125" style="52" customWidth="1"/>
    <col min="3" max="3" width="17.28515625" style="8" bestFit="1" customWidth="1"/>
    <col min="4" max="4" width="50" style="10" bestFit="1" customWidth="1"/>
    <col min="5" max="5" width="17.85546875" style="39" bestFit="1" customWidth="1"/>
    <col min="6" max="6" width="17.85546875" style="11" bestFit="1" customWidth="1"/>
    <col min="7" max="7" width="15.5703125" style="11" bestFit="1" customWidth="1"/>
    <col min="8" max="8" width="19.5703125" style="35" bestFit="1" customWidth="1"/>
    <col min="9" max="9" width="9.5703125" style="35" bestFit="1" customWidth="1"/>
    <col min="10" max="16384" width="11.42578125" style="1"/>
  </cols>
  <sheetData>
    <row r="1" spans="2:9">
      <c r="C1" s="9"/>
    </row>
    <row r="2" spans="2:9">
      <c r="C2" s="9"/>
    </row>
    <row r="3" spans="2:9">
      <c r="C3" s="9"/>
    </row>
    <row r="8" spans="2:9" ht="19.5">
      <c r="B8" s="72" t="s">
        <v>20</v>
      </c>
      <c r="C8" s="72"/>
      <c r="D8" s="72"/>
      <c r="E8" s="72"/>
      <c r="F8" s="72"/>
      <c r="G8" s="72"/>
    </row>
    <row r="9" spans="2:9" ht="17.25">
      <c r="B9" s="73" t="s">
        <v>0</v>
      </c>
      <c r="C9" s="73"/>
      <c r="D9" s="73"/>
      <c r="E9" s="73"/>
      <c r="F9" s="73"/>
      <c r="G9" s="73"/>
    </row>
    <row r="10" spans="2:9" ht="15.75">
      <c r="B10" s="74" t="s">
        <v>30</v>
      </c>
      <c r="C10" s="74"/>
      <c r="D10" s="74"/>
      <c r="E10" s="74"/>
      <c r="F10" s="74"/>
      <c r="G10" s="74"/>
    </row>
    <row r="11" spans="2:9" ht="15.75" thickBot="1">
      <c r="B11" s="53"/>
      <c r="C11" s="13"/>
      <c r="D11" s="12"/>
      <c r="E11" s="40"/>
      <c r="F11" s="14"/>
      <c r="G11" s="14"/>
    </row>
    <row r="12" spans="2:9" s="15" customFormat="1" ht="17.25">
      <c r="B12" s="75" t="s">
        <v>7</v>
      </c>
      <c r="C12" s="76"/>
      <c r="D12" s="76"/>
      <c r="E12" s="76"/>
      <c r="F12" s="76"/>
      <c r="G12" s="77"/>
      <c r="H12" s="36"/>
      <c r="I12" s="36"/>
    </row>
    <row r="13" spans="2:9" s="15" customFormat="1" ht="15.75">
      <c r="B13" s="54"/>
      <c r="C13" s="19"/>
      <c r="D13" s="20"/>
      <c r="E13" s="71" t="s">
        <v>1</v>
      </c>
      <c r="F13" s="71"/>
      <c r="G13" s="21">
        <v>14842235.969999045</v>
      </c>
      <c r="H13" s="36"/>
      <c r="I13" s="36"/>
    </row>
    <row r="14" spans="2:9">
      <c r="B14" s="55"/>
      <c r="C14" s="22"/>
      <c r="D14" s="23"/>
      <c r="E14" s="41"/>
      <c r="F14" s="24"/>
      <c r="G14" s="25"/>
    </row>
    <row r="15" spans="2:9" s="15" customFormat="1" ht="15.75">
      <c r="B15" s="56" t="s">
        <v>2</v>
      </c>
      <c r="C15" s="26" t="s">
        <v>3</v>
      </c>
      <c r="D15" s="27" t="s">
        <v>4</v>
      </c>
      <c r="E15" s="42" t="s">
        <v>5</v>
      </c>
      <c r="F15" s="28" t="s">
        <v>6</v>
      </c>
      <c r="G15" s="29" t="s">
        <v>8</v>
      </c>
      <c r="H15" s="36"/>
      <c r="I15" s="36"/>
    </row>
    <row r="16" spans="2:9" s="10" customFormat="1" ht="15" customHeight="1">
      <c r="B16" s="57"/>
      <c r="C16" s="50"/>
      <c r="D16" s="48"/>
      <c r="E16" s="16"/>
      <c r="F16" s="16"/>
      <c r="G16" s="16">
        <f>+G13</f>
        <v>14842235.969999045</v>
      </c>
      <c r="H16" s="37"/>
      <c r="I16" s="37"/>
    </row>
    <row r="17" spans="2:9" s="10" customFormat="1" ht="15.95" customHeight="1">
      <c r="B17" s="57">
        <v>45352</v>
      </c>
      <c r="C17" s="63">
        <v>34151649582</v>
      </c>
      <c r="D17" s="48" t="s">
        <v>29</v>
      </c>
      <c r="E17" s="16">
        <v>775000</v>
      </c>
      <c r="F17" s="16"/>
      <c r="G17" s="16">
        <f>+G16+E17-F17</f>
        <v>15617235.969999045</v>
      </c>
      <c r="H17" s="37"/>
      <c r="I17" s="37"/>
    </row>
    <row r="18" spans="2:9" s="10" customFormat="1" ht="15.95" customHeight="1">
      <c r="B18" s="57">
        <v>45352</v>
      </c>
      <c r="C18" s="63">
        <v>34148336447</v>
      </c>
      <c r="D18" s="48" t="s">
        <v>29</v>
      </c>
      <c r="E18" s="16">
        <v>10000</v>
      </c>
      <c r="F18" s="16"/>
      <c r="G18" s="64">
        <f t="shared" ref="G18:G182" si="0">+G17+E18-F18</f>
        <v>15627235.969999045</v>
      </c>
      <c r="H18" s="37"/>
      <c r="I18" s="37"/>
    </row>
    <row r="19" spans="2:9" s="10" customFormat="1" ht="15.95" customHeight="1">
      <c r="B19" s="57">
        <v>45352</v>
      </c>
      <c r="C19" s="63">
        <v>547010662</v>
      </c>
      <c r="D19" s="48" t="s">
        <v>84</v>
      </c>
      <c r="E19" s="64">
        <v>5000000</v>
      </c>
      <c r="F19" s="64"/>
      <c r="G19" s="64">
        <f t="shared" si="0"/>
        <v>20627235.969999045</v>
      </c>
      <c r="H19" s="37"/>
      <c r="I19" s="37"/>
    </row>
    <row r="20" spans="2:9" s="10" customFormat="1" ht="15.95" customHeight="1">
      <c r="B20" s="57">
        <v>45352</v>
      </c>
      <c r="C20" s="50">
        <v>34151620748</v>
      </c>
      <c r="D20" s="48" t="s">
        <v>22</v>
      </c>
      <c r="E20" s="16"/>
      <c r="F20" s="16">
        <v>5000000</v>
      </c>
      <c r="G20" s="64">
        <f t="shared" si="0"/>
        <v>15627235.969999045</v>
      </c>
      <c r="H20" s="37"/>
      <c r="I20" s="37"/>
    </row>
    <row r="21" spans="2:9" s="10" customFormat="1" ht="15.95" customHeight="1">
      <c r="B21" s="57">
        <v>45352</v>
      </c>
      <c r="C21" s="49">
        <v>34151678074</v>
      </c>
      <c r="D21" s="48" t="s">
        <v>76</v>
      </c>
      <c r="E21" s="16"/>
      <c r="F21" s="16">
        <v>768113.65</v>
      </c>
      <c r="G21" s="64">
        <f t="shared" si="0"/>
        <v>14859122.319999045</v>
      </c>
      <c r="H21" s="37"/>
      <c r="I21" s="37"/>
    </row>
    <row r="22" spans="2:9" s="10" customFormat="1" ht="15.95" customHeight="1">
      <c r="B22" s="57">
        <v>45359</v>
      </c>
      <c r="C22" s="49">
        <v>34263128775</v>
      </c>
      <c r="D22" s="48" t="s">
        <v>29</v>
      </c>
      <c r="E22" s="16">
        <v>5600000</v>
      </c>
      <c r="F22" s="16"/>
      <c r="G22" s="64">
        <f t="shared" si="0"/>
        <v>20459122.319999047</v>
      </c>
      <c r="H22" s="37"/>
      <c r="I22" s="37"/>
    </row>
    <row r="23" spans="2:9" s="10" customFormat="1" ht="15.95" customHeight="1">
      <c r="B23" s="57">
        <v>45359</v>
      </c>
      <c r="C23" s="49">
        <v>34262007739</v>
      </c>
      <c r="D23" s="48" t="s">
        <v>29</v>
      </c>
      <c r="E23" s="16">
        <v>2500000</v>
      </c>
      <c r="F23" s="16"/>
      <c r="G23" s="64">
        <f t="shared" si="0"/>
        <v>22959122.319999047</v>
      </c>
      <c r="H23" s="37"/>
      <c r="I23" s="37"/>
    </row>
    <row r="24" spans="2:9" s="10" customFormat="1" ht="15.95" customHeight="1">
      <c r="B24" s="57">
        <v>45359</v>
      </c>
      <c r="C24" s="49">
        <v>34261988231</v>
      </c>
      <c r="D24" s="48" t="s">
        <v>29</v>
      </c>
      <c r="E24" s="16">
        <v>50000000</v>
      </c>
      <c r="F24" s="16"/>
      <c r="G24" s="64">
        <f t="shared" si="0"/>
        <v>72959122.319999039</v>
      </c>
      <c r="H24" s="37"/>
      <c r="I24" s="37"/>
    </row>
    <row r="25" spans="2:9" s="10" customFormat="1" ht="15.95" customHeight="1">
      <c r="B25" s="57">
        <v>45359</v>
      </c>
      <c r="C25" s="63">
        <v>34261979590</v>
      </c>
      <c r="D25" s="48" t="s">
        <v>29</v>
      </c>
      <c r="E25" s="64">
        <v>50000000</v>
      </c>
      <c r="F25" s="64"/>
      <c r="G25" s="64">
        <f t="shared" si="0"/>
        <v>122959122.31999904</v>
      </c>
      <c r="H25" s="37"/>
      <c r="I25" s="37"/>
    </row>
    <row r="26" spans="2:9" s="10" customFormat="1" ht="15.95" customHeight="1">
      <c r="B26" s="57">
        <v>45359</v>
      </c>
      <c r="C26" s="49">
        <v>34261930961</v>
      </c>
      <c r="D26" s="48" t="s">
        <v>29</v>
      </c>
      <c r="E26" s="64">
        <v>20000000</v>
      </c>
      <c r="F26" s="64"/>
      <c r="G26" s="64">
        <f t="shared" si="0"/>
        <v>142959122.31999904</v>
      </c>
      <c r="H26" s="37"/>
      <c r="I26" s="37"/>
    </row>
    <row r="27" spans="2:9" s="10" customFormat="1" ht="15.95" customHeight="1">
      <c r="B27" s="57">
        <v>45359</v>
      </c>
      <c r="C27" s="49">
        <v>34261584386</v>
      </c>
      <c r="D27" s="48" t="s">
        <v>29</v>
      </c>
      <c r="E27" s="64">
        <v>15100000</v>
      </c>
      <c r="F27" s="64"/>
      <c r="G27" s="64">
        <f t="shared" si="0"/>
        <v>158059122.31999904</v>
      </c>
      <c r="H27" s="37"/>
      <c r="I27" s="37"/>
    </row>
    <row r="28" spans="2:9" s="10" customFormat="1" ht="15.95" customHeight="1">
      <c r="B28" s="57">
        <v>45359</v>
      </c>
      <c r="C28" s="63">
        <v>34261562809</v>
      </c>
      <c r="D28" s="48" t="s">
        <v>29</v>
      </c>
      <c r="E28" s="64">
        <v>10000</v>
      </c>
      <c r="F28" s="64"/>
      <c r="G28" s="64">
        <f t="shared" si="0"/>
        <v>158069122.31999904</v>
      </c>
      <c r="H28" s="37"/>
      <c r="I28" s="37"/>
    </row>
    <row r="29" spans="2:9" s="10" customFormat="1" ht="15.95" customHeight="1">
      <c r="B29" s="57">
        <v>45359</v>
      </c>
      <c r="C29" s="49">
        <v>29783</v>
      </c>
      <c r="D29" s="48" t="s">
        <v>22</v>
      </c>
      <c r="E29" s="64"/>
      <c r="F29" s="64">
        <v>2500000</v>
      </c>
      <c r="G29" s="64">
        <f t="shared" si="0"/>
        <v>155569122.31999904</v>
      </c>
      <c r="H29" s="37"/>
      <c r="I29" s="37"/>
    </row>
    <row r="30" spans="2:9" s="10" customFormat="1" ht="15.95" customHeight="1">
      <c r="B30" s="57">
        <v>45359</v>
      </c>
      <c r="C30" s="63">
        <v>29776</v>
      </c>
      <c r="D30" s="48" t="s">
        <v>22</v>
      </c>
      <c r="E30" s="64"/>
      <c r="F30" s="64">
        <v>20000000</v>
      </c>
      <c r="G30" s="64">
        <f t="shared" si="0"/>
        <v>135569122.31999904</v>
      </c>
      <c r="H30" s="37"/>
      <c r="I30" s="37"/>
    </row>
    <row r="31" spans="2:9" s="10" customFormat="1" ht="15.95" customHeight="1">
      <c r="B31" s="57">
        <v>45359</v>
      </c>
      <c r="C31" s="49">
        <v>29777</v>
      </c>
      <c r="D31" s="48" t="s">
        <v>22</v>
      </c>
      <c r="E31" s="16"/>
      <c r="F31" s="16">
        <v>20000000</v>
      </c>
      <c r="G31" s="64">
        <f t="shared" si="0"/>
        <v>115569122.31999904</v>
      </c>
      <c r="H31" s="37"/>
      <c r="I31" s="37"/>
    </row>
    <row r="32" spans="2:9" s="10" customFormat="1" ht="15.95" customHeight="1">
      <c r="B32" s="57">
        <v>45359</v>
      </c>
      <c r="C32" s="49">
        <v>29778</v>
      </c>
      <c r="D32" s="48" t="s">
        <v>22</v>
      </c>
      <c r="E32" s="16"/>
      <c r="F32" s="16">
        <v>20000000</v>
      </c>
      <c r="G32" s="64">
        <f t="shared" si="0"/>
        <v>95569122.319999039</v>
      </c>
      <c r="H32" s="37"/>
      <c r="I32" s="37"/>
    </row>
    <row r="33" spans="2:9" s="10" customFormat="1" ht="15.95" customHeight="1">
      <c r="B33" s="57">
        <v>45359</v>
      </c>
      <c r="C33" s="49">
        <v>29779</v>
      </c>
      <c r="D33" s="48" t="s">
        <v>22</v>
      </c>
      <c r="E33" s="16"/>
      <c r="F33" s="16">
        <v>20000000</v>
      </c>
      <c r="G33" s="64">
        <f t="shared" si="0"/>
        <v>75569122.319999039</v>
      </c>
      <c r="H33" s="37"/>
      <c r="I33" s="37"/>
    </row>
    <row r="34" spans="2:9" s="10" customFormat="1" ht="15.95" customHeight="1">
      <c r="B34" s="57">
        <v>45359</v>
      </c>
      <c r="C34" s="63">
        <v>29780</v>
      </c>
      <c r="D34" s="48" t="s">
        <v>22</v>
      </c>
      <c r="E34" s="16"/>
      <c r="F34" s="16">
        <v>20000000</v>
      </c>
      <c r="G34" s="64">
        <f t="shared" si="0"/>
        <v>55569122.319999039</v>
      </c>
      <c r="H34" s="37"/>
      <c r="I34" s="37"/>
    </row>
    <row r="35" spans="2:9" s="10" customFormat="1" ht="15.95" customHeight="1">
      <c r="B35" s="57">
        <v>45359</v>
      </c>
      <c r="C35" s="63">
        <v>29781</v>
      </c>
      <c r="D35" s="48" t="s">
        <v>22</v>
      </c>
      <c r="E35" s="16"/>
      <c r="F35" s="16">
        <v>20000000</v>
      </c>
      <c r="G35" s="64">
        <f t="shared" si="0"/>
        <v>35569122.319999039</v>
      </c>
      <c r="H35" s="37"/>
      <c r="I35" s="37"/>
    </row>
    <row r="36" spans="2:9" s="10" customFormat="1" ht="15.95" customHeight="1">
      <c r="B36" s="57">
        <v>45359</v>
      </c>
      <c r="C36" s="49">
        <v>34263738358</v>
      </c>
      <c r="D36" s="48" t="s">
        <v>22</v>
      </c>
      <c r="E36" s="16"/>
      <c r="F36" s="16">
        <v>50000</v>
      </c>
      <c r="G36" s="64">
        <f t="shared" si="0"/>
        <v>35519122.319999039</v>
      </c>
      <c r="H36" s="37"/>
      <c r="I36" s="37"/>
    </row>
    <row r="37" spans="2:9" s="10" customFormat="1" ht="15.95" customHeight="1">
      <c r="B37" s="57">
        <v>45359</v>
      </c>
      <c r="C37" s="63">
        <v>34263729300</v>
      </c>
      <c r="D37" s="48" t="s">
        <v>62</v>
      </c>
      <c r="E37" s="16"/>
      <c r="F37" s="16">
        <v>3600000</v>
      </c>
      <c r="G37" s="64">
        <f t="shared" si="0"/>
        <v>31919122.319999039</v>
      </c>
      <c r="H37" s="37"/>
      <c r="I37" s="37"/>
    </row>
    <row r="38" spans="2:9" s="10" customFormat="1" ht="15.95" customHeight="1">
      <c r="B38" s="57">
        <v>45359</v>
      </c>
      <c r="C38" s="63">
        <v>34261636741</v>
      </c>
      <c r="D38" s="48" t="s">
        <v>63</v>
      </c>
      <c r="E38" s="16"/>
      <c r="F38" s="16">
        <v>15000164</v>
      </c>
      <c r="G38" s="64">
        <f t="shared" si="0"/>
        <v>16918958.319999039</v>
      </c>
      <c r="H38" s="37"/>
      <c r="I38" s="37"/>
    </row>
    <row r="39" spans="2:9" s="10" customFormat="1" ht="15.95" customHeight="1">
      <c r="B39" s="57">
        <v>45363</v>
      </c>
      <c r="C39" s="63">
        <v>34304157324</v>
      </c>
      <c r="D39" s="48" t="s">
        <v>29</v>
      </c>
      <c r="E39" s="16">
        <v>20000</v>
      </c>
      <c r="F39" s="16"/>
      <c r="G39" s="64">
        <f t="shared" si="0"/>
        <v>16938958.319999039</v>
      </c>
      <c r="H39" s="37"/>
      <c r="I39" s="37"/>
    </row>
    <row r="40" spans="2:9" s="10" customFormat="1" ht="15.95" customHeight="1">
      <c r="B40" s="57">
        <v>45363</v>
      </c>
      <c r="C40" s="49">
        <v>34303759320</v>
      </c>
      <c r="D40" s="48" t="s">
        <v>29</v>
      </c>
      <c r="E40" s="16">
        <v>211000</v>
      </c>
      <c r="F40" s="16"/>
      <c r="G40" s="64">
        <f t="shared" si="0"/>
        <v>17149958.319999039</v>
      </c>
      <c r="H40" s="37"/>
      <c r="I40" s="37"/>
    </row>
    <row r="41" spans="2:9" s="10" customFormat="1" ht="15.95" customHeight="1">
      <c r="B41" s="57">
        <v>45363</v>
      </c>
      <c r="C41" s="49">
        <v>34303149961</v>
      </c>
      <c r="D41" s="48" t="s">
        <v>29</v>
      </c>
      <c r="E41" s="16">
        <v>10000</v>
      </c>
      <c r="F41" s="16"/>
      <c r="G41" s="64">
        <f t="shared" si="0"/>
        <v>17159958.319999039</v>
      </c>
      <c r="H41" s="37"/>
      <c r="I41" s="37"/>
    </row>
    <row r="42" spans="2:9" s="10" customFormat="1" ht="15.95" customHeight="1">
      <c r="B42" s="57">
        <v>45363</v>
      </c>
      <c r="C42" s="49">
        <v>162100313</v>
      </c>
      <c r="D42" s="48" t="s">
        <v>84</v>
      </c>
      <c r="E42" s="16">
        <v>20000000</v>
      </c>
      <c r="F42" s="16"/>
      <c r="G42" s="64">
        <f t="shared" si="0"/>
        <v>37159958.319999039</v>
      </c>
      <c r="H42" s="37"/>
      <c r="I42" s="37"/>
    </row>
    <row r="43" spans="2:9" s="10" customFormat="1" ht="15.95" customHeight="1">
      <c r="B43" s="57">
        <v>45363</v>
      </c>
      <c r="C43" s="49">
        <v>162100310</v>
      </c>
      <c r="D43" s="48" t="s">
        <v>84</v>
      </c>
      <c r="E43" s="16">
        <v>20000000</v>
      </c>
      <c r="F43" s="16"/>
      <c r="G43" s="64">
        <f t="shared" si="0"/>
        <v>57159958.319999039</v>
      </c>
      <c r="H43" s="37"/>
      <c r="I43" s="37"/>
    </row>
    <row r="44" spans="2:9" s="10" customFormat="1" ht="15.95" customHeight="1">
      <c r="B44" s="57">
        <v>45363</v>
      </c>
      <c r="C44" s="49">
        <v>162100307</v>
      </c>
      <c r="D44" s="48" t="s">
        <v>84</v>
      </c>
      <c r="E44" s="16">
        <v>20000000</v>
      </c>
      <c r="F44" s="16"/>
      <c r="G44" s="64">
        <f t="shared" si="0"/>
        <v>77159958.319999039</v>
      </c>
      <c r="H44" s="37"/>
      <c r="I44" s="37"/>
    </row>
    <row r="45" spans="2:9" s="10" customFormat="1" ht="15.95" customHeight="1">
      <c r="B45" s="57">
        <v>45363</v>
      </c>
      <c r="C45" s="63">
        <v>162100303</v>
      </c>
      <c r="D45" s="48" t="s">
        <v>84</v>
      </c>
      <c r="E45" s="16">
        <v>20000000</v>
      </c>
      <c r="F45" s="16"/>
      <c r="G45" s="64">
        <f t="shared" si="0"/>
        <v>97159958.319999039</v>
      </c>
      <c r="H45" s="37"/>
      <c r="I45" s="37"/>
    </row>
    <row r="46" spans="2:9" s="10" customFormat="1" ht="15.95" customHeight="1">
      <c r="B46" s="57">
        <v>45363</v>
      </c>
      <c r="C46" s="63">
        <v>29759</v>
      </c>
      <c r="D46" s="48" t="s">
        <v>32</v>
      </c>
      <c r="E46" s="16"/>
      <c r="F46" s="16">
        <v>35665.07</v>
      </c>
      <c r="G46" s="64">
        <f t="shared" si="0"/>
        <v>97124293.249999046</v>
      </c>
      <c r="H46" s="37"/>
      <c r="I46" s="37"/>
    </row>
    <row r="47" spans="2:9" s="10" customFormat="1" ht="15.95" customHeight="1">
      <c r="B47" s="57">
        <v>45363</v>
      </c>
      <c r="C47" s="49">
        <v>29756</v>
      </c>
      <c r="D47" s="48" t="s">
        <v>34</v>
      </c>
      <c r="E47" s="16"/>
      <c r="F47" s="16">
        <v>45000</v>
      </c>
      <c r="G47" s="64">
        <f t="shared" si="0"/>
        <v>97079293.249999046</v>
      </c>
      <c r="H47" s="37"/>
      <c r="I47" s="37"/>
    </row>
    <row r="48" spans="2:9" s="10" customFormat="1" ht="15.95" customHeight="1">
      <c r="B48" s="57">
        <v>45363</v>
      </c>
      <c r="C48" s="49">
        <v>29758</v>
      </c>
      <c r="D48" s="48" t="s">
        <v>36</v>
      </c>
      <c r="E48" s="16"/>
      <c r="F48" s="16">
        <v>60782.400000000001</v>
      </c>
      <c r="G48" s="64">
        <f t="shared" si="0"/>
        <v>97018510.84999904</v>
      </c>
      <c r="H48" s="37"/>
      <c r="I48" s="37"/>
    </row>
    <row r="49" spans="2:9" s="10" customFormat="1" ht="15.95" customHeight="1">
      <c r="B49" s="57">
        <v>45363</v>
      </c>
      <c r="C49" s="49">
        <v>29784</v>
      </c>
      <c r="D49" s="48" t="s">
        <v>37</v>
      </c>
      <c r="E49" s="16"/>
      <c r="F49" s="16">
        <v>67518</v>
      </c>
      <c r="G49" s="64">
        <f t="shared" si="0"/>
        <v>96950992.84999904</v>
      </c>
      <c r="H49" s="37"/>
      <c r="I49" s="37"/>
    </row>
    <row r="50" spans="2:9" s="10" customFormat="1" ht="15.95" customHeight="1">
      <c r="B50" s="57">
        <v>45363</v>
      </c>
      <c r="C50" s="63">
        <v>29757</v>
      </c>
      <c r="D50" s="48" t="s">
        <v>38</v>
      </c>
      <c r="E50" s="16"/>
      <c r="F50" s="16">
        <v>106524</v>
      </c>
      <c r="G50" s="64">
        <f t="shared" si="0"/>
        <v>96844468.84999904</v>
      </c>
      <c r="H50" s="37"/>
      <c r="I50" s="37"/>
    </row>
    <row r="51" spans="2:9" s="10" customFormat="1" ht="15.95" customHeight="1">
      <c r="B51" s="57">
        <v>45363</v>
      </c>
      <c r="C51" s="49">
        <v>29774</v>
      </c>
      <c r="D51" s="48" t="s">
        <v>39</v>
      </c>
      <c r="E51" s="16"/>
      <c r="F51" s="16">
        <v>185250</v>
      </c>
      <c r="G51" s="64">
        <f t="shared" si="0"/>
        <v>96659218.84999904</v>
      </c>
      <c r="H51" s="37"/>
      <c r="I51" s="37"/>
    </row>
    <row r="52" spans="2:9" s="10" customFormat="1" ht="15.95" customHeight="1">
      <c r="B52" s="57">
        <v>45363</v>
      </c>
      <c r="C52" s="63">
        <v>29791</v>
      </c>
      <c r="D52" s="48" t="s">
        <v>25</v>
      </c>
      <c r="E52" s="16"/>
      <c r="F52" s="16">
        <v>257839.5</v>
      </c>
      <c r="G52" s="64">
        <f t="shared" si="0"/>
        <v>96401379.34999904</v>
      </c>
      <c r="H52" s="37"/>
      <c r="I52" s="37"/>
    </row>
    <row r="53" spans="2:9" s="10" customFormat="1" ht="15.95" customHeight="1">
      <c r="B53" s="57">
        <v>45363</v>
      </c>
      <c r="C53" s="49">
        <v>29789</v>
      </c>
      <c r="D53" s="48" t="s">
        <v>26</v>
      </c>
      <c r="E53" s="16"/>
      <c r="F53" s="16">
        <v>260648</v>
      </c>
      <c r="G53" s="64">
        <f t="shared" si="0"/>
        <v>96140731.34999904</v>
      </c>
      <c r="H53" s="37"/>
      <c r="I53" s="37"/>
    </row>
    <row r="54" spans="2:9" s="10" customFormat="1" ht="15.95" customHeight="1">
      <c r="B54" s="57">
        <v>45363</v>
      </c>
      <c r="C54" s="49">
        <v>29760</v>
      </c>
      <c r="D54" s="48" t="s">
        <v>43</v>
      </c>
      <c r="E54" s="16"/>
      <c r="F54" s="16">
        <v>673444.43</v>
      </c>
      <c r="G54" s="64">
        <f t="shared" si="0"/>
        <v>95467286.919999033</v>
      </c>
      <c r="H54" s="37"/>
      <c r="I54" s="37"/>
    </row>
    <row r="55" spans="2:9" s="10" customFormat="1" ht="15.95" customHeight="1">
      <c r="B55" s="57">
        <v>45363</v>
      </c>
      <c r="C55" s="49">
        <v>29788</v>
      </c>
      <c r="D55" s="48" t="s">
        <v>27</v>
      </c>
      <c r="E55" s="16"/>
      <c r="F55" s="16">
        <v>959004.6</v>
      </c>
      <c r="G55" s="64">
        <f t="shared" si="0"/>
        <v>94508282.319999039</v>
      </c>
      <c r="H55" s="37"/>
      <c r="I55" s="37"/>
    </row>
    <row r="56" spans="2:9" s="10" customFormat="1" ht="15.95" customHeight="1">
      <c r="B56" s="57">
        <v>45363</v>
      </c>
      <c r="C56" s="63">
        <v>29790</v>
      </c>
      <c r="D56" s="48" t="s">
        <v>25</v>
      </c>
      <c r="E56" s="16"/>
      <c r="F56" s="16">
        <v>1461085.42</v>
      </c>
      <c r="G56" s="64">
        <f t="shared" si="0"/>
        <v>93047196.899999037</v>
      </c>
      <c r="H56" s="37"/>
      <c r="I56" s="37"/>
    </row>
    <row r="57" spans="2:9" s="10" customFormat="1" ht="15.95" customHeight="1">
      <c r="B57" s="57">
        <v>45363</v>
      </c>
      <c r="C57" s="63">
        <v>29768</v>
      </c>
      <c r="D57" s="48" t="s">
        <v>48</v>
      </c>
      <c r="E57" s="16"/>
      <c r="F57" s="16">
        <v>2064825</v>
      </c>
      <c r="G57" s="64">
        <f t="shared" si="0"/>
        <v>90982371.899999037</v>
      </c>
      <c r="H57" s="37"/>
      <c r="I57" s="37"/>
    </row>
    <row r="58" spans="2:9" s="10" customFormat="1" ht="15.95" customHeight="1">
      <c r="B58" s="57">
        <v>45363</v>
      </c>
      <c r="C58" s="49">
        <v>29794</v>
      </c>
      <c r="D58" s="48" t="s">
        <v>51</v>
      </c>
      <c r="E58" s="16"/>
      <c r="F58" s="16">
        <v>2655000</v>
      </c>
      <c r="G58" s="64">
        <f t="shared" si="0"/>
        <v>88327371.899999037</v>
      </c>
      <c r="H58" s="37"/>
      <c r="I58" s="37"/>
    </row>
    <row r="59" spans="2:9" s="10" customFormat="1" ht="15.95" customHeight="1">
      <c r="B59" s="57">
        <v>45363</v>
      </c>
      <c r="C59" s="63">
        <v>29762</v>
      </c>
      <c r="D59" s="48" t="s">
        <v>53</v>
      </c>
      <c r="E59" s="16"/>
      <c r="F59" s="16">
        <v>3800631.73</v>
      </c>
      <c r="G59" s="64">
        <f t="shared" si="0"/>
        <v>84526740.169999033</v>
      </c>
      <c r="H59" s="37"/>
      <c r="I59" s="37"/>
    </row>
    <row r="60" spans="2:9" s="10" customFormat="1" ht="15.95" customHeight="1">
      <c r="B60" s="57">
        <v>45363</v>
      </c>
      <c r="C60" s="49">
        <v>29786</v>
      </c>
      <c r="D60" s="48" t="s">
        <v>22</v>
      </c>
      <c r="E60" s="16"/>
      <c r="F60" s="16">
        <v>5000000</v>
      </c>
      <c r="G60" s="64">
        <f t="shared" si="0"/>
        <v>79526740.169999033</v>
      </c>
      <c r="H60" s="37"/>
      <c r="I60" s="37"/>
    </row>
    <row r="61" spans="2:9" s="10" customFormat="1" ht="15.95" customHeight="1">
      <c r="B61" s="57">
        <v>45363</v>
      </c>
      <c r="C61" s="63">
        <v>29769</v>
      </c>
      <c r="D61" s="48" t="s">
        <v>43</v>
      </c>
      <c r="E61" s="16"/>
      <c r="F61" s="16">
        <v>6455744.3200000003</v>
      </c>
      <c r="G61" s="64">
        <f t="shared" si="0"/>
        <v>73070995.84999904</v>
      </c>
      <c r="H61" s="37"/>
      <c r="I61" s="37"/>
    </row>
    <row r="62" spans="2:9" s="10" customFormat="1" ht="15.95" customHeight="1">
      <c r="B62" s="57">
        <v>45363</v>
      </c>
      <c r="C62" s="63">
        <v>29793</v>
      </c>
      <c r="D62" s="48" t="s">
        <v>55</v>
      </c>
      <c r="E62" s="64"/>
      <c r="F62" s="64">
        <v>7345292.3200000003</v>
      </c>
      <c r="G62" s="64">
        <f t="shared" si="0"/>
        <v>65725703.52999904</v>
      </c>
      <c r="H62" s="37"/>
      <c r="I62" s="37"/>
    </row>
    <row r="63" spans="2:9" s="10" customFormat="1" ht="15.95" customHeight="1">
      <c r="B63" s="57">
        <v>45363</v>
      </c>
      <c r="C63" s="63">
        <v>29773</v>
      </c>
      <c r="D63" s="48" t="s">
        <v>57</v>
      </c>
      <c r="E63" s="64"/>
      <c r="F63" s="64">
        <v>7501714.2800000003</v>
      </c>
      <c r="G63" s="64">
        <f t="shared" si="0"/>
        <v>58223989.249999039</v>
      </c>
      <c r="H63" s="37"/>
      <c r="I63" s="37"/>
    </row>
    <row r="64" spans="2:9" s="10" customFormat="1" ht="15.95" customHeight="1">
      <c r="B64" s="57">
        <v>45363</v>
      </c>
      <c r="C64" s="63">
        <v>29763</v>
      </c>
      <c r="D64" s="48" t="s">
        <v>58</v>
      </c>
      <c r="E64" s="64"/>
      <c r="F64" s="64">
        <v>9710899.9600000009</v>
      </c>
      <c r="G64" s="64">
        <f t="shared" si="0"/>
        <v>48513089.289999038</v>
      </c>
      <c r="H64" s="37"/>
      <c r="I64" s="37"/>
    </row>
    <row r="65" spans="2:9" s="10" customFormat="1" ht="15.95" customHeight="1">
      <c r="B65" s="57">
        <v>45363</v>
      </c>
      <c r="C65" s="63">
        <v>29792</v>
      </c>
      <c r="D65" s="48" t="s">
        <v>59</v>
      </c>
      <c r="E65" s="64"/>
      <c r="F65" s="64">
        <v>10000000</v>
      </c>
      <c r="G65" s="64">
        <f t="shared" si="0"/>
        <v>38513089.289999038</v>
      </c>
      <c r="H65" s="37"/>
      <c r="I65" s="37"/>
    </row>
    <row r="66" spans="2:9" s="10" customFormat="1" ht="15.95" customHeight="1">
      <c r="B66" s="57">
        <v>45363</v>
      </c>
      <c r="C66" s="63">
        <v>34308136992</v>
      </c>
      <c r="D66" s="48" t="s">
        <v>22</v>
      </c>
      <c r="E66" s="64"/>
      <c r="F66" s="64">
        <v>200000</v>
      </c>
      <c r="G66" s="64">
        <f t="shared" si="0"/>
        <v>38313089.289999038</v>
      </c>
      <c r="H66" s="37"/>
      <c r="I66" s="37"/>
    </row>
    <row r="67" spans="2:9" s="10" customFormat="1" ht="15.95" customHeight="1">
      <c r="B67" s="57">
        <v>45363</v>
      </c>
      <c r="C67" s="63">
        <v>34306686973</v>
      </c>
      <c r="D67" s="48" t="s">
        <v>22</v>
      </c>
      <c r="E67" s="64"/>
      <c r="F67" s="64">
        <v>3850000</v>
      </c>
      <c r="G67" s="64">
        <f t="shared" si="0"/>
        <v>34463089.289999038</v>
      </c>
      <c r="H67" s="37"/>
      <c r="I67" s="37"/>
    </row>
    <row r="68" spans="2:9" s="10" customFormat="1" ht="15.95" customHeight="1">
      <c r="B68" s="57">
        <v>45363</v>
      </c>
      <c r="C68" s="63">
        <v>34306659601</v>
      </c>
      <c r="D68" s="48" t="s">
        <v>62</v>
      </c>
      <c r="E68" s="64"/>
      <c r="F68" s="64">
        <v>915666.72</v>
      </c>
      <c r="G68" s="64">
        <f t="shared" si="0"/>
        <v>33547422.569999039</v>
      </c>
      <c r="H68" s="37"/>
      <c r="I68" s="37"/>
    </row>
    <row r="69" spans="2:9" s="10" customFormat="1" ht="15.95" customHeight="1">
      <c r="B69" s="57">
        <v>45363</v>
      </c>
      <c r="C69" s="63">
        <v>34306618732</v>
      </c>
      <c r="D69" s="48" t="s">
        <v>64</v>
      </c>
      <c r="E69" s="64"/>
      <c r="F69" s="64">
        <v>13568275.289999999</v>
      </c>
      <c r="G69" s="64">
        <f t="shared" si="0"/>
        <v>19979147.27999904</v>
      </c>
      <c r="H69" s="37"/>
      <c r="I69" s="37"/>
    </row>
    <row r="70" spans="2:9" s="10" customFormat="1" ht="15.95" customHeight="1">
      <c r="B70" s="57">
        <v>45363</v>
      </c>
      <c r="C70" s="63">
        <v>34306785480</v>
      </c>
      <c r="D70" s="48" t="s">
        <v>81</v>
      </c>
      <c r="E70" s="64"/>
      <c r="F70" s="64">
        <v>2756751.72</v>
      </c>
      <c r="G70" s="64">
        <f t="shared" si="0"/>
        <v>17222395.559999041</v>
      </c>
      <c r="H70" s="37"/>
      <c r="I70" s="37"/>
    </row>
    <row r="71" spans="2:9" s="10" customFormat="1" ht="15.95" customHeight="1">
      <c r="B71" s="57">
        <v>45365</v>
      </c>
      <c r="C71" s="63">
        <v>34336925657</v>
      </c>
      <c r="D71" s="48" t="s">
        <v>29</v>
      </c>
      <c r="E71" s="64">
        <v>35000</v>
      </c>
      <c r="F71" s="64"/>
      <c r="G71" s="64">
        <f t="shared" si="0"/>
        <v>17257395.559999041</v>
      </c>
      <c r="H71" s="37"/>
      <c r="I71" s="37"/>
    </row>
    <row r="72" spans="2:9" s="10" customFormat="1" ht="15.95" customHeight="1">
      <c r="B72" s="57">
        <v>45365</v>
      </c>
      <c r="C72" s="63">
        <v>34336896728</v>
      </c>
      <c r="D72" s="48" t="s">
        <v>29</v>
      </c>
      <c r="E72" s="64">
        <v>100000</v>
      </c>
      <c r="F72" s="64"/>
      <c r="G72" s="64">
        <f t="shared" si="0"/>
        <v>17357395.559999041</v>
      </c>
      <c r="H72" s="37"/>
      <c r="I72" s="37"/>
    </row>
    <row r="73" spans="2:9" s="10" customFormat="1" ht="15.95" customHeight="1">
      <c r="B73" s="57">
        <v>45365</v>
      </c>
      <c r="C73" s="63">
        <v>34333888803</v>
      </c>
      <c r="D73" s="48" t="s">
        <v>29</v>
      </c>
      <c r="E73" s="64">
        <v>3000</v>
      </c>
      <c r="F73" s="64"/>
      <c r="G73" s="64">
        <f t="shared" si="0"/>
        <v>17360395.559999041</v>
      </c>
      <c r="H73" s="37"/>
      <c r="I73" s="37"/>
    </row>
    <row r="74" spans="2:9" s="10" customFormat="1" ht="15.95" customHeight="1">
      <c r="B74" s="57">
        <v>45365</v>
      </c>
      <c r="C74" s="63">
        <v>34333774501</v>
      </c>
      <c r="D74" s="48" t="s">
        <v>29</v>
      </c>
      <c r="E74" s="64">
        <v>5000</v>
      </c>
      <c r="F74" s="64"/>
      <c r="G74" s="64">
        <f t="shared" si="0"/>
        <v>17365395.559999041</v>
      </c>
      <c r="H74" s="37"/>
      <c r="I74" s="37"/>
    </row>
    <row r="75" spans="2:9" s="10" customFormat="1" ht="15.95" customHeight="1">
      <c r="B75" s="57">
        <v>45365</v>
      </c>
      <c r="C75" s="63">
        <v>34333733938</v>
      </c>
      <c r="D75" s="48" t="s">
        <v>29</v>
      </c>
      <c r="E75" s="64">
        <v>40000</v>
      </c>
      <c r="F75" s="64"/>
      <c r="G75" s="64">
        <f t="shared" si="0"/>
        <v>17405395.559999041</v>
      </c>
      <c r="H75" s="37"/>
      <c r="I75" s="37"/>
    </row>
    <row r="76" spans="2:9" s="10" customFormat="1" ht="15.95" customHeight="1">
      <c r="B76" s="57">
        <v>45365</v>
      </c>
      <c r="C76" s="63">
        <v>337070193</v>
      </c>
      <c r="D76" s="48" t="s">
        <v>84</v>
      </c>
      <c r="E76" s="64">
        <v>20000000</v>
      </c>
      <c r="F76" s="64"/>
      <c r="G76" s="64">
        <f t="shared" si="0"/>
        <v>37405395.559999041</v>
      </c>
      <c r="H76" s="37"/>
      <c r="I76" s="37"/>
    </row>
    <row r="77" spans="2:9" s="10" customFormat="1" ht="15.95" customHeight="1">
      <c r="B77" s="57">
        <v>45365</v>
      </c>
      <c r="C77" s="63">
        <v>337070190</v>
      </c>
      <c r="D77" s="48" t="s">
        <v>84</v>
      </c>
      <c r="E77" s="64">
        <v>20000000</v>
      </c>
      <c r="F77" s="64"/>
      <c r="G77" s="64">
        <f t="shared" si="0"/>
        <v>57405395.559999041</v>
      </c>
      <c r="H77" s="37"/>
      <c r="I77" s="37"/>
    </row>
    <row r="78" spans="2:9" s="10" customFormat="1" ht="15.95" customHeight="1">
      <c r="B78" s="57">
        <v>45365</v>
      </c>
      <c r="C78" s="63">
        <v>162100525</v>
      </c>
      <c r="D78" s="48" t="s">
        <v>84</v>
      </c>
      <c r="E78" s="64">
        <v>5000000</v>
      </c>
      <c r="F78" s="64"/>
      <c r="G78" s="64">
        <f t="shared" si="0"/>
        <v>62405395.559999041</v>
      </c>
      <c r="H78" s="37"/>
      <c r="I78" s="37"/>
    </row>
    <row r="79" spans="2:9" s="10" customFormat="1" ht="15.95" customHeight="1">
      <c r="B79" s="57">
        <v>45365</v>
      </c>
      <c r="C79" s="63">
        <v>29765</v>
      </c>
      <c r="D79" s="48" t="s">
        <v>43</v>
      </c>
      <c r="E79" s="64"/>
      <c r="F79" s="64">
        <v>895282.73</v>
      </c>
      <c r="G79" s="64">
        <f t="shared" si="0"/>
        <v>61510112.829999045</v>
      </c>
      <c r="H79" s="37"/>
      <c r="I79" s="37"/>
    </row>
    <row r="80" spans="2:9" s="10" customFormat="1" ht="15.95" customHeight="1">
      <c r="B80" s="57">
        <v>45365</v>
      </c>
      <c r="C80" s="63">
        <v>29764</v>
      </c>
      <c r="D80" s="48" t="s">
        <v>46</v>
      </c>
      <c r="E80" s="64"/>
      <c r="F80" s="64">
        <v>1749121.95</v>
      </c>
      <c r="G80" s="64">
        <f t="shared" si="0"/>
        <v>59760990.879999042</v>
      </c>
      <c r="H80" s="37"/>
      <c r="I80" s="37"/>
    </row>
    <row r="81" spans="2:9" s="10" customFormat="1" ht="15.95" customHeight="1">
      <c r="B81" s="57">
        <v>45365</v>
      </c>
      <c r="C81" s="63">
        <v>29761</v>
      </c>
      <c r="D81" s="48" t="s">
        <v>47</v>
      </c>
      <c r="E81" s="64"/>
      <c r="F81" s="64">
        <v>1769343.34</v>
      </c>
      <c r="G81" s="64">
        <f t="shared" si="0"/>
        <v>57991647.539999038</v>
      </c>
      <c r="H81" s="37"/>
      <c r="I81" s="37"/>
    </row>
    <row r="82" spans="2:9" s="10" customFormat="1" ht="15.95" customHeight="1">
      <c r="B82" s="57">
        <v>45365</v>
      </c>
      <c r="C82" s="63">
        <v>29770</v>
      </c>
      <c r="D82" s="48" t="s">
        <v>50</v>
      </c>
      <c r="E82" s="64"/>
      <c r="F82" s="64">
        <v>2515925.2799999998</v>
      </c>
      <c r="G82" s="64">
        <f t="shared" si="0"/>
        <v>55475722.259999037</v>
      </c>
      <c r="H82" s="37"/>
      <c r="I82" s="37"/>
    </row>
    <row r="83" spans="2:9" s="10" customFormat="1" ht="15.95" customHeight="1">
      <c r="B83" s="57">
        <v>45365</v>
      </c>
      <c r="C83" s="63">
        <v>29767</v>
      </c>
      <c r="D83" s="48" t="s">
        <v>54</v>
      </c>
      <c r="E83" s="64"/>
      <c r="F83" s="64">
        <v>4184079</v>
      </c>
      <c r="G83" s="64">
        <f t="shared" si="0"/>
        <v>51291643.259999037</v>
      </c>
      <c r="H83" s="37"/>
      <c r="I83" s="37"/>
    </row>
    <row r="84" spans="2:9" s="10" customFormat="1" ht="15.95" customHeight="1">
      <c r="B84" s="57">
        <v>45365</v>
      </c>
      <c r="C84" s="63">
        <v>29772</v>
      </c>
      <c r="D84" s="48" t="s">
        <v>60</v>
      </c>
      <c r="E84" s="64"/>
      <c r="F84" s="64">
        <v>11501045.550000001</v>
      </c>
      <c r="G84" s="64">
        <f t="shared" si="0"/>
        <v>39790597.70999904</v>
      </c>
      <c r="H84" s="37"/>
      <c r="I84" s="37"/>
    </row>
    <row r="85" spans="2:9" s="10" customFormat="1" ht="15.95" customHeight="1">
      <c r="B85" s="57">
        <v>45365</v>
      </c>
      <c r="C85" s="63">
        <v>34337313260</v>
      </c>
      <c r="D85" s="48" t="s">
        <v>22</v>
      </c>
      <c r="E85" s="64"/>
      <c r="F85" s="64">
        <v>100000</v>
      </c>
      <c r="G85" s="64">
        <f t="shared" si="0"/>
        <v>39690597.70999904</v>
      </c>
      <c r="H85" s="37"/>
      <c r="I85" s="37"/>
    </row>
    <row r="86" spans="2:9" s="10" customFormat="1" ht="15.95" customHeight="1">
      <c r="B86" s="57">
        <v>45365</v>
      </c>
      <c r="C86" s="63">
        <v>34338609651</v>
      </c>
      <c r="D86" s="48" t="s">
        <v>66</v>
      </c>
      <c r="E86" s="64"/>
      <c r="F86" s="64">
        <v>5680000</v>
      </c>
      <c r="G86" s="64">
        <f t="shared" si="0"/>
        <v>34010597.70999904</v>
      </c>
      <c r="H86" s="37"/>
      <c r="I86" s="37"/>
    </row>
    <row r="87" spans="2:9" s="10" customFormat="1" ht="15.95" customHeight="1">
      <c r="B87" s="57">
        <v>45365</v>
      </c>
      <c r="C87" s="63">
        <v>34338827484</v>
      </c>
      <c r="D87" s="48" t="s">
        <v>74</v>
      </c>
      <c r="E87" s="64"/>
      <c r="F87" s="64">
        <v>4655542.5199999996</v>
      </c>
      <c r="G87" s="64">
        <f t="shared" si="0"/>
        <v>29355055.18999904</v>
      </c>
      <c r="H87" s="37"/>
      <c r="I87" s="37"/>
    </row>
    <row r="88" spans="2:9" s="10" customFormat="1" ht="15.95" customHeight="1">
      <c r="B88" s="57">
        <v>45365</v>
      </c>
      <c r="C88" s="63">
        <v>34338757040</v>
      </c>
      <c r="D88" s="48" t="s">
        <v>77</v>
      </c>
      <c r="E88" s="64"/>
      <c r="F88" s="64">
        <v>7878975.1100000003</v>
      </c>
      <c r="G88" s="64">
        <f t="shared" si="0"/>
        <v>21476080.079999041</v>
      </c>
      <c r="H88" s="37"/>
      <c r="I88" s="37"/>
    </row>
    <row r="89" spans="2:9" s="10" customFormat="1" ht="15.95" customHeight="1">
      <c r="B89" s="57">
        <v>45365</v>
      </c>
      <c r="C89" s="63">
        <v>34337144255</v>
      </c>
      <c r="D89" s="48" t="s">
        <v>78</v>
      </c>
      <c r="E89" s="64"/>
      <c r="F89" s="64">
        <v>411864.26</v>
      </c>
      <c r="G89" s="64">
        <f t="shared" si="0"/>
        <v>21064215.819999039</v>
      </c>
      <c r="H89" s="37"/>
      <c r="I89" s="37"/>
    </row>
    <row r="90" spans="2:9" s="10" customFormat="1" ht="15.95" customHeight="1">
      <c r="B90" s="57">
        <v>45365</v>
      </c>
      <c r="C90" s="63">
        <v>34337087367</v>
      </c>
      <c r="D90" s="48" t="s">
        <v>83</v>
      </c>
      <c r="E90" s="64"/>
      <c r="F90" s="64">
        <v>3579030</v>
      </c>
      <c r="G90" s="64">
        <f t="shared" si="0"/>
        <v>17485185.819999039</v>
      </c>
      <c r="H90" s="37"/>
      <c r="I90" s="37"/>
    </row>
    <row r="91" spans="2:9" s="10" customFormat="1" ht="15.95" customHeight="1">
      <c r="B91" s="57">
        <v>45366</v>
      </c>
      <c r="C91" s="63">
        <v>162040182</v>
      </c>
      <c r="D91" s="48" t="s">
        <v>84</v>
      </c>
      <c r="E91" s="64">
        <v>2500000</v>
      </c>
      <c r="F91" s="64"/>
      <c r="G91" s="64">
        <f t="shared" si="0"/>
        <v>19985185.819999039</v>
      </c>
      <c r="H91" s="37"/>
      <c r="I91" s="37"/>
    </row>
    <row r="92" spans="2:9" s="10" customFormat="1" ht="15.95" customHeight="1">
      <c r="B92" s="57">
        <v>45366</v>
      </c>
      <c r="C92" s="63">
        <v>34349966695</v>
      </c>
      <c r="D92" s="48" t="s">
        <v>22</v>
      </c>
      <c r="E92" s="64"/>
      <c r="F92" s="64">
        <v>2530000</v>
      </c>
      <c r="G92" s="64">
        <f t="shared" si="0"/>
        <v>17455185.819999039</v>
      </c>
      <c r="H92" s="37"/>
      <c r="I92" s="37"/>
    </row>
    <row r="93" spans="2:9" s="10" customFormat="1" ht="15.95" customHeight="1">
      <c r="B93" s="57">
        <v>45369</v>
      </c>
      <c r="C93" s="63">
        <v>240318547003</v>
      </c>
      <c r="D93" s="48" t="s">
        <v>21</v>
      </c>
      <c r="E93" s="64">
        <v>150</v>
      </c>
      <c r="F93" s="64"/>
      <c r="G93" s="64">
        <f t="shared" si="0"/>
        <v>17455335.819999039</v>
      </c>
      <c r="H93" s="37"/>
      <c r="I93" s="37"/>
    </row>
    <row r="94" spans="2:9" s="10" customFormat="1" ht="15.95" customHeight="1">
      <c r="B94" s="57">
        <v>45369</v>
      </c>
      <c r="C94" s="63">
        <v>34392194371</v>
      </c>
      <c r="D94" s="48" t="s">
        <v>22</v>
      </c>
      <c r="E94" s="64"/>
      <c r="F94" s="64">
        <v>2100000</v>
      </c>
      <c r="G94" s="64">
        <f t="shared" si="0"/>
        <v>15355335.819999039</v>
      </c>
      <c r="H94" s="37"/>
      <c r="I94" s="37"/>
    </row>
    <row r="95" spans="2:9" s="10" customFormat="1" ht="15.95" customHeight="1">
      <c r="B95" s="57">
        <v>45369</v>
      </c>
      <c r="C95" s="63" t="s">
        <v>87</v>
      </c>
      <c r="D95" s="48" t="s">
        <v>88</v>
      </c>
      <c r="E95" s="64"/>
      <c r="F95" s="64">
        <v>3951669.21</v>
      </c>
      <c r="G95" s="64">
        <f t="shared" si="0"/>
        <v>11403666.609999038</v>
      </c>
      <c r="H95" s="37"/>
      <c r="I95" s="37"/>
    </row>
    <row r="96" spans="2:9" s="10" customFormat="1" ht="15.95" customHeight="1">
      <c r="B96" s="57">
        <v>45371</v>
      </c>
      <c r="C96" s="63">
        <v>34430256966</v>
      </c>
      <c r="D96" s="48" t="s">
        <v>29</v>
      </c>
      <c r="E96" s="64">
        <v>1500000</v>
      </c>
      <c r="F96" s="64"/>
      <c r="G96" s="64">
        <f t="shared" si="0"/>
        <v>12903666.609999038</v>
      </c>
      <c r="H96" s="37"/>
      <c r="I96" s="37"/>
    </row>
    <row r="97" spans="2:9" s="10" customFormat="1" ht="15.95" customHeight="1">
      <c r="B97" s="57">
        <v>45371</v>
      </c>
      <c r="C97" s="63">
        <v>34430204511</v>
      </c>
      <c r="D97" s="48" t="s">
        <v>29</v>
      </c>
      <c r="E97" s="64">
        <v>10200000</v>
      </c>
      <c r="F97" s="64"/>
      <c r="G97" s="64">
        <f t="shared" si="0"/>
        <v>23103666.609999038</v>
      </c>
      <c r="H97" s="37"/>
      <c r="I97" s="37"/>
    </row>
    <row r="98" spans="2:9" s="10" customFormat="1" ht="15.95" customHeight="1">
      <c r="B98" s="57">
        <v>45371</v>
      </c>
      <c r="C98" s="63">
        <v>34430188292</v>
      </c>
      <c r="D98" s="48" t="s">
        <v>29</v>
      </c>
      <c r="E98" s="64">
        <v>5000</v>
      </c>
      <c r="F98" s="64"/>
      <c r="G98" s="64">
        <f t="shared" si="0"/>
        <v>23108666.609999038</v>
      </c>
      <c r="H98" s="37"/>
      <c r="I98" s="37"/>
    </row>
    <row r="99" spans="2:9" s="10" customFormat="1" ht="15.95" customHeight="1">
      <c r="B99" s="57">
        <v>45371</v>
      </c>
      <c r="C99" s="63">
        <v>34429943007</v>
      </c>
      <c r="D99" s="48" t="s">
        <v>29</v>
      </c>
      <c r="E99" s="64">
        <v>30000000</v>
      </c>
      <c r="F99" s="64"/>
      <c r="G99" s="64">
        <f t="shared" si="0"/>
        <v>53108666.609999038</v>
      </c>
      <c r="H99" s="37"/>
      <c r="I99" s="37"/>
    </row>
    <row r="100" spans="2:9" s="10" customFormat="1" ht="15.95" customHeight="1">
      <c r="B100" s="57">
        <v>45371</v>
      </c>
      <c r="C100" s="63">
        <v>34429707970</v>
      </c>
      <c r="D100" s="48" t="s">
        <v>29</v>
      </c>
      <c r="E100" s="64">
        <v>15000000</v>
      </c>
      <c r="F100" s="64"/>
      <c r="G100" s="64">
        <f t="shared" si="0"/>
        <v>68108666.609999031</v>
      </c>
      <c r="H100" s="37"/>
      <c r="I100" s="37"/>
    </row>
    <row r="101" spans="2:9" s="10" customFormat="1" ht="15.95" customHeight="1">
      <c r="B101" s="57">
        <v>45371</v>
      </c>
      <c r="C101" s="63">
        <v>34429555638</v>
      </c>
      <c r="D101" s="48" t="s">
        <v>29</v>
      </c>
      <c r="E101" s="64">
        <v>15010000</v>
      </c>
      <c r="F101" s="64"/>
      <c r="G101" s="64">
        <f t="shared" si="0"/>
        <v>83118666.609999031</v>
      </c>
      <c r="H101" s="37"/>
      <c r="I101" s="37"/>
    </row>
    <row r="102" spans="2:9" s="10" customFormat="1" ht="15.95" customHeight="1">
      <c r="B102" s="57">
        <v>45371</v>
      </c>
      <c r="C102" s="63">
        <v>34429365064</v>
      </c>
      <c r="D102" s="48" t="s">
        <v>29</v>
      </c>
      <c r="E102" s="64">
        <v>15000000</v>
      </c>
      <c r="F102" s="64"/>
      <c r="G102" s="64">
        <f t="shared" si="0"/>
        <v>98118666.609999031</v>
      </c>
      <c r="H102" s="37"/>
      <c r="I102" s="37"/>
    </row>
    <row r="103" spans="2:9" s="10" customFormat="1" ht="15.95" customHeight="1">
      <c r="B103" s="57">
        <v>45371</v>
      </c>
      <c r="C103" s="63">
        <v>34429319058</v>
      </c>
      <c r="D103" s="48" t="s">
        <v>29</v>
      </c>
      <c r="E103" s="64">
        <v>15000000</v>
      </c>
      <c r="F103" s="64"/>
      <c r="G103" s="64">
        <f t="shared" si="0"/>
        <v>113118666.60999903</v>
      </c>
      <c r="H103" s="37"/>
      <c r="I103" s="37"/>
    </row>
    <row r="104" spans="2:9" s="10" customFormat="1" ht="15.95" customHeight="1">
      <c r="B104" s="57">
        <v>45371</v>
      </c>
      <c r="C104" s="63">
        <v>34422172912</v>
      </c>
      <c r="D104" s="48" t="s">
        <v>29</v>
      </c>
      <c r="E104" s="64">
        <v>8000</v>
      </c>
      <c r="F104" s="64"/>
      <c r="G104" s="64">
        <f t="shared" si="0"/>
        <v>113126666.60999903</v>
      </c>
      <c r="H104" s="37"/>
      <c r="I104" s="37"/>
    </row>
    <row r="105" spans="2:9" s="10" customFormat="1" ht="15.95" customHeight="1">
      <c r="B105" s="57">
        <v>45371</v>
      </c>
      <c r="C105" s="63">
        <v>34419350497</v>
      </c>
      <c r="D105" s="48" t="s">
        <v>29</v>
      </c>
      <c r="E105" s="64">
        <v>5000</v>
      </c>
      <c r="F105" s="64"/>
      <c r="G105" s="64">
        <f t="shared" si="0"/>
        <v>113131666.60999903</v>
      </c>
      <c r="H105" s="37"/>
      <c r="I105" s="37"/>
    </row>
    <row r="106" spans="2:9" s="10" customFormat="1" ht="15.95" customHeight="1">
      <c r="B106" s="57">
        <v>45371</v>
      </c>
      <c r="C106" s="63">
        <v>29814</v>
      </c>
      <c r="D106" s="48" t="s">
        <v>22</v>
      </c>
      <c r="E106" s="64"/>
      <c r="F106" s="64">
        <v>1466538.72</v>
      </c>
      <c r="G106" s="64">
        <f t="shared" si="0"/>
        <v>111665127.88999903</v>
      </c>
      <c r="H106" s="37"/>
      <c r="I106" s="37"/>
    </row>
    <row r="107" spans="2:9" s="10" customFormat="1" ht="15.95" customHeight="1">
      <c r="B107" s="57">
        <v>45371</v>
      </c>
      <c r="C107" s="63">
        <v>29943</v>
      </c>
      <c r="D107" s="48" t="s">
        <v>22</v>
      </c>
      <c r="E107" s="64"/>
      <c r="F107" s="64">
        <v>10179525</v>
      </c>
      <c r="G107" s="64">
        <f t="shared" si="0"/>
        <v>101485602.88999903</v>
      </c>
      <c r="H107" s="37"/>
      <c r="I107" s="37"/>
    </row>
    <row r="108" spans="2:9" s="10" customFormat="1" ht="15.95" customHeight="1">
      <c r="B108" s="57">
        <v>45371</v>
      </c>
      <c r="C108" s="63">
        <v>29809</v>
      </c>
      <c r="D108" s="48" t="s">
        <v>22</v>
      </c>
      <c r="E108" s="64"/>
      <c r="F108" s="64">
        <v>15000000</v>
      </c>
      <c r="G108" s="64">
        <f t="shared" si="0"/>
        <v>86485602.889999032</v>
      </c>
      <c r="H108" s="37"/>
      <c r="I108" s="37"/>
    </row>
    <row r="109" spans="2:9" s="10" customFormat="1" ht="15.95" customHeight="1">
      <c r="B109" s="57">
        <v>45371</v>
      </c>
      <c r="C109" s="63">
        <v>29810</v>
      </c>
      <c r="D109" s="48" t="s">
        <v>22</v>
      </c>
      <c r="E109" s="64"/>
      <c r="F109" s="64">
        <v>15000000</v>
      </c>
      <c r="G109" s="64">
        <f t="shared" si="0"/>
        <v>71485602.889999032</v>
      </c>
      <c r="H109" s="37"/>
      <c r="I109" s="37"/>
    </row>
    <row r="110" spans="2:9" s="10" customFormat="1" ht="15.95" customHeight="1">
      <c r="B110" s="57">
        <v>45371</v>
      </c>
      <c r="C110" s="63">
        <v>29811</v>
      </c>
      <c r="D110" s="48" t="s">
        <v>22</v>
      </c>
      <c r="E110" s="64"/>
      <c r="F110" s="64">
        <v>15000000</v>
      </c>
      <c r="G110" s="64">
        <f t="shared" si="0"/>
        <v>56485602.889999032</v>
      </c>
      <c r="H110" s="37"/>
      <c r="I110" s="37"/>
    </row>
    <row r="111" spans="2:9" s="10" customFormat="1" ht="15.95" customHeight="1">
      <c r="B111" s="57">
        <v>45371</v>
      </c>
      <c r="C111" s="63">
        <v>29812</v>
      </c>
      <c r="D111" s="48" t="s">
        <v>22</v>
      </c>
      <c r="E111" s="64"/>
      <c r="F111" s="64">
        <v>15000000</v>
      </c>
      <c r="G111" s="64">
        <f t="shared" si="0"/>
        <v>41485602.889999032</v>
      </c>
      <c r="H111" s="37"/>
      <c r="I111" s="37"/>
    </row>
    <row r="112" spans="2:9" s="10" customFormat="1" ht="15.95" customHeight="1">
      <c r="B112" s="57">
        <v>45371</v>
      </c>
      <c r="C112" s="63">
        <v>29813</v>
      </c>
      <c r="D112" s="48" t="s">
        <v>22</v>
      </c>
      <c r="E112" s="64"/>
      <c r="F112" s="64">
        <v>15000000</v>
      </c>
      <c r="G112" s="64">
        <f t="shared" si="0"/>
        <v>26485602.889999032</v>
      </c>
      <c r="H112" s="37"/>
      <c r="I112" s="37"/>
    </row>
    <row r="113" spans="2:9" s="10" customFormat="1" ht="15.95" customHeight="1">
      <c r="B113" s="57">
        <v>45371</v>
      </c>
      <c r="C113" s="63">
        <v>34430426474</v>
      </c>
      <c r="D113" s="48" t="s">
        <v>22</v>
      </c>
      <c r="E113" s="64"/>
      <c r="F113" s="64">
        <v>50000</v>
      </c>
      <c r="G113" s="64">
        <f t="shared" si="0"/>
        <v>26435602.889999032</v>
      </c>
      <c r="H113" s="37"/>
      <c r="I113" s="37"/>
    </row>
    <row r="114" spans="2:9" s="10" customFormat="1" ht="15.95" customHeight="1">
      <c r="B114" s="57">
        <v>45372</v>
      </c>
      <c r="C114" s="63">
        <v>34448813179</v>
      </c>
      <c r="D114" s="48" t="s">
        <v>29</v>
      </c>
      <c r="E114" s="64">
        <v>1500000</v>
      </c>
      <c r="F114" s="64"/>
      <c r="G114" s="64">
        <f t="shared" si="0"/>
        <v>27935602.889999032</v>
      </c>
      <c r="H114" s="37"/>
      <c r="I114" s="37"/>
    </row>
    <row r="115" spans="2:9" s="10" customFormat="1" ht="15.95" customHeight="1">
      <c r="B115" s="57">
        <v>45372</v>
      </c>
      <c r="C115" s="63">
        <v>34448794044</v>
      </c>
      <c r="D115" s="48" t="s">
        <v>29</v>
      </c>
      <c r="E115" s="64">
        <v>1000000</v>
      </c>
      <c r="F115" s="64"/>
      <c r="G115" s="64">
        <f t="shared" si="0"/>
        <v>28935602.889999032</v>
      </c>
      <c r="H115" s="37"/>
      <c r="I115" s="37"/>
    </row>
    <row r="116" spans="2:9" s="10" customFormat="1" ht="15.95" customHeight="1">
      <c r="B116" s="57">
        <v>45372</v>
      </c>
      <c r="C116" s="63">
        <v>34447105986</v>
      </c>
      <c r="D116" s="48" t="s">
        <v>29</v>
      </c>
      <c r="E116" s="64">
        <v>10000</v>
      </c>
      <c r="F116" s="64"/>
      <c r="G116" s="64">
        <f t="shared" si="0"/>
        <v>28945602.889999032</v>
      </c>
      <c r="H116" s="37"/>
      <c r="I116" s="37"/>
    </row>
    <row r="117" spans="2:9" s="10" customFormat="1" ht="15.95" customHeight="1">
      <c r="B117" s="57">
        <v>45372</v>
      </c>
      <c r="C117" s="63">
        <v>34445444956</v>
      </c>
      <c r="D117" s="48" t="s">
        <v>29</v>
      </c>
      <c r="E117" s="64">
        <v>10000</v>
      </c>
      <c r="F117" s="64"/>
      <c r="G117" s="64">
        <f t="shared" si="0"/>
        <v>28955602.889999032</v>
      </c>
      <c r="H117" s="37"/>
      <c r="I117" s="37"/>
    </row>
    <row r="118" spans="2:9" s="10" customFormat="1" ht="15.95" customHeight="1">
      <c r="B118" s="57">
        <v>45372</v>
      </c>
      <c r="C118" s="63">
        <v>248030395</v>
      </c>
      <c r="D118" s="48" t="s">
        <v>84</v>
      </c>
      <c r="E118" s="64">
        <v>10179525</v>
      </c>
      <c r="F118" s="64"/>
      <c r="G118" s="64">
        <f t="shared" si="0"/>
        <v>39135127.889999032</v>
      </c>
      <c r="H118" s="37"/>
      <c r="I118" s="37"/>
    </row>
    <row r="119" spans="2:9" s="10" customFormat="1" ht="15.95" customHeight="1">
      <c r="B119" s="57">
        <v>45372</v>
      </c>
      <c r="C119" s="63">
        <v>29775</v>
      </c>
      <c r="D119" s="48" t="s">
        <v>23</v>
      </c>
      <c r="E119" s="64"/>
      <c r="F119" s="64">
        <v>250857.91</v>
      </c>
      <c r="G119" s="64">
        <f t="shared" si="0"/>
        <v>38884269.979999036</v>
      </c>
      <c r="H119" s="37"/>
      <c r="I119" s="37"/>
    </row>
    <row r="120" spans="2:9" s="10" customFormat="1" ht="15.95" customHeight="1">
      <c r="B120" s="57">
        <v>45372</v>
      </c>
      <c r="C120" s="63">
        <v>29785</v>
      </c>
      <c r="D120" s="48" t="s">
        <v>56</v>
      </c>
      <c r="E120" s="64"/>
      <c r="F120" s="64">
        <v>7450062.5999999996</v>
      </c>
      <c r="G120" s="64">
        <f t="shared" si="0"/>
        <v>31434207.379999034</v>
      </c>
      <c r="H120" s="37"/>
      <c r="I120" s="37"/>
    </row>
    <row r="121" spans="2:9" s="10" customFormat="1" ht="15.95" customHeight="1">
      <c r="B121" s="57">
        <v>45372</v>
      </c>
      <c r="C121" s="63">
        <v>34449218033</v>
      </c>
      <c r="D121" s="48" t="s">
        <v>22</v>
      </c>
      <c r="E121" s="64"/>
      <c r="F121" s="64">
        <v>180000</v>
      </c>
      <c r="G121" s="64">
        <f t="shared" si="0"/>
        <v>31254207.379999034</v>
      </c>
      <c r="H121" s="37"/>
      <c r="I121" s="37"/>
    </row>
    <row r="122" spans="2:9" s="10" customFormat="1" ht="15.95" customHeight="1">
      <c r="B122" s="57">
        <v>45372</v>
      </c>
      <c r="C122" s="63">
        <v>34448679412</v>
      </c>
      <c r="D122" s="48" t="s">
        <v>22</v>
      </c>
      <c r="E122" s="64"/>
      <c r="F122" s="64">
        <v>2400000</v>
      </c>
      <c r="G122" s="64">
        <f t="shared" si="0"/>
        <v>28854207.379999034</v>
      </c>
      <c r="H122" s="37"/>
      <c r="I122" s="37"/>
    </row>
    <row r="123" spans="2:9" s="10" customFormat="1" ht="15.95" customHeight="1">
      <c r="B123" s="57">
        <v>45372</v>
      </c>
      <c r="C123" s="63">
        <v>34448836783</v>
      </c>
      <c r="D123" s="48" t="s">
        <v>65</v>
      </c>
      <c r="E123" s="64"/>
      <c r="F123" s="64">
        <v>75748.84</v>
      </c>
      <c r="G123" s="64">
        <f t="shared" si="0"/>
        <v>28778458.539999034</v>
      </c>
      <c r="H123" s="37"/>
      <c r="I123" s="37"/>
    </row>
    <row r="124" spans="2:9" s="10" customFormat="1" ht="15.95" customHeight="1">
      <c r="B124" s="57">
        <v>45372</v>
      </c>
      <c r="C124" s="63">
        <v>34449104728</v>
      </c>
      <c r="D124" s="48" t="s">
        <v>73</v>
      </c>
      <c r="E124" s="64"/>
      <c r="F124" s="64">
        <v>180320</v>
      </c>
      <c r="G124" s="64">
        <f t="shared" si="0"/>
        <v>28598138.539999034</v>
      </c>
      <c r="H124" s="37"/>
      <c r="I124" s="37"/>
    </row>
    <row r="125" spans="2:9" s="10" customFormat="1" ht="15.95" customHeight="1">
      <c r="B125" s="57">
        <v>45372</v>
      </c>
      <c r="C125" s="63">
        <v>34449062035</v>
      </c>
      <c r="D125" s="48" t="s">
        <v>74</v>
      </c>
      <c r="E125" s="64"/>
      <c r="F125" s="64">
        <v>563200</v>
      </c>
      <c r="G125" s="64">
        <f t="shared" si="0"/>
        <v>28034938.539999034</v>
      </c>
      <c r="H125" s="37"/>
      <c r="I125" s="37"/>
    </row>
    <row r="126" spans="2:9" s="10" customFormat="1" ht="15.95" customHeight="1">
      <c r="B126" s="57">
        <v>45372</v>
      </c>
      <c r="C126" s="63">
        <v>34449042330</v>
      </c>
      <c r="D126" s="48" t="s">
        <v>75</v>
      </c>
      <c r="E126" s="64"/>
      <c r="F126" s="64">
        <v>36000</v>
      </c>
      <c r="G126" s="64">
        <f t="shared" si="0"/>
        <v>27998938.539999034</v>
      </c>
      <c r="H126" s="37"/>
      <c r="I126" s="37"/>
    </row>
    <row r="127" spans="2:9" s="10" customFormat="1" ht="15.95" customHeight="1">
      <c r="B127" s="57">
        <v>45372</v>
      </c>
      <c r="C127" s="63">
        <v>34448782071</v>
      </c>
      <c r="D127" s="48" t="s">
        <v>76</v>
      </c>
      <c r="E127" s="64"/>
      <c r="F127" s="64">
        <v>804401.8</v>
      </c>
      <c r="G127" s="64">
        <f t="shared" si="0"/>
        <v>27194536.739999034</v>
      </c>
      <c r="H127" s="37"/>
      <c r="I127" s="37"/>
    </row>
    <row r="128" spans="2:9" s="10" customFormat="1" ht="15.95" customHeight="1">
      <c r="B128" s="57">
        <v>45372</v>
      </c>
      <c r="C128" s="63">
        <v>34448969914</v>
      </c>
      <c r="D128" s="48" t="s">
        <v>79</v>
      </c>
      <c r="E128" s="64"/>
      <c r="F128" s="64">
        <v>260000</v>
      </c>
      <c r="G128" s="64">
        <f t="shared" si="0"/>
        <v>26934536.739999034</v>
      </c>
      <c r="H128" s="37"/>
      <c r="I128" s="37"/>
    </row>
    <row r="129" spans="2:9" s="10" customFormat="1" ht="15.95" customHeight="1">
      <c r="B129" s="57">
        <v>45372</v>
      </c>
      <c r="C129" s="63">
        <v>34449010141</v>
      </c>
      <c r="D129" s="48" t="s">
        <v>80</v>
      </c>
      <c r="E129" s="16"/>
      <c r="F129" s="16">
        <v>120000</v>
      </c>
      <c r="G129" s="64">
        <f t="shared" si="0"/>
        <v>26814536.739999034</v>
      </c>
      <c r="H129" s="37"/>
      <c r="I129" s="37"/>
    </row>
    <row r="130" spans="2:9" s="10" customFormat="1" ht="15.95" customHeight="1">
      <c r="B130" s="57">
        <v>45372</v>
      </c>
      <c r="C130" s="63">
        <v>34448720975</v>
      </c>
      <c r="D130" s="48" t="s">
        <v>81</v>
      </c>
      <c r="E130" s="16"/>
      <c r="F130" s="16">
        <v>220862.31</v>
      </c>
      <c r="G130" s="64">
        <f t="shared" si="0"/>
        <v>26593674.429999035</v>
      </c>
      <c r="H130" s="37"/>
      <c r="I130" s="37"/>
    </row>
    <row r="131" spans="2:9" s="10" customFormat="1" ht="15.95" customHeight="1">
      <c r="B131" s="57">
        <v>45372</v>
      </c>
      <c r="C131" s="49">
        <v>34448872352</v>
      </c>
      <c r="D131" s="48" t="s">
        <v>82</v>
      </c>
      <c r="E131" s="16"/>
      <c r="F131" s="16">
        <v>139675.82</v>
      </c>
      <c r="G131" s="64">
        <f t="shared" si="0"/>
        <v>26453998.609999035</v>
      </c>
      <c r="H131" s="37"/>
      <c r="I131" s="37"/>
    </row>
    <row r="132" spans="2:9" s="10" customFormat="1" ht="15.95" customHeight="1">
      <c r="B132" s="57">
        <v>45373</v>
      </c>
      <c r="C132" s="49">
        <v>34457966655</v>
      </c>
      <c r="D132" s="48" t="s">
        <v>29</v>
      </c>
      <c r="E132" s="64">
        <v>10000</v>
      </c>
      <c r="F132" s="64"/>
      <c r="G132" s="64">
        <f t="shared" si="0"/>
        <v>26463998.609999035</v>
      </c>
      <c r="H132" s="37"/>
      <c r="I132" s="37"/>
    </row>
    <row r="133" spans="2:9" s="10" customFormat="1" ht="15.95" customHeight="1">
      <c r="B133" s="57">
        <v>45373</v>
      </c>
      <c r="C133" s="49">
        <v>162060563</v>
      </c>
      <c r="D133" s="48" t="s">
        <v>84</v>
      </c>
      <c r="E133" s="64">
        <v>15000000</v>
      </c>
      <c r="F133" s="64"/>
      <c r="G133" s="64">
        <f t="shared" si="0"/>
        <v>41463998.609999031</v>
      </c>
      <c r="H133" s="37"/>
      <c r="I133" s="37"/>
    </row>
    <row r="134" spans="2:9" s="10" customFormat="1" ht="15.95" customHeight="1">
      <c r="B134" s="57">
        <v>45373</v>
      </c>
      <c r="C134" s="49">
        <v>34464111090</v>
      </c>
      <c r="D134" s="48" t="s">
        <v>22</v>
      </c>
      <c r="E134" s="64"/>
      <c r="F134" s="64">
        <v>15000000</v>
      </c>
      <c r="G134" s="64">
        <f t="shared" si="0"/>
        <v>26463998.609999031</v>
      </c>
      <c r="H134" s="37"/>
      <c r="I134" s="37"/>
    </row>
    <row r="135" spans="2:9" s="10" customFormat="1" ht="15.95" customHeight="1">
      <c r="B135" s="57">
        <v>45373</v>
      </c>
      <c r="C135" s="49">
        <v>34458034199</v>
      </c>
      <c r="D135" s="48" t="s">
        <v>82</v>
      </c>
      <c r="E135" s="64"/>
      <c r="F135" s="64">
        <v>7009.75</v>
      </c>
      <c r="G135" s="64">
        <f t="shared" si="0"/>
        <v>26456988.859999031</v>
      </c>
      <c r="H135" s="37"/>
      <c r="I135" s="37"/>
    </row>
    <row r="136" spans="2:9" s="10" customFormat="1" ht="15.95" customHeight="1">
      <c r="B136" s="57">
        <v>45376</v>
      </c>
      <c r="C136" s="49">
        <v>34510991143</v>
      </c>
      <c r="D136" s="48" t="s">
        <v>29</v>
      </c>
      <c r="E136" s="64">
        <v>1350000</v>
      </c>
      <c r="F136" s="64"/>
      <c r="G136" s="64">
        <f t="shared" si="0"/>
        <v>27806988.859999031</v>
      </c>
      <c r="H136" s="37"/>
      <c r="I136" s="37"/>
    </row>
    <row r="137" spans="2:9" s="10" customFormat="1" ht="15.95" customHeight="1">
      <c r="B137" s="57">
        <v>45376</v>
      </c>
      <c r="C137" s="49">
        <v>34482136028</v>
      </c>
      <c r="D137" s="48" t="s">
        <v>29</v>
      </c>
      <c r="E137" s="64">
        <v>500000</v>
      </c>
      <c r="F137" s="64"/>
      <c r="G137" s="64">
        <f t="shared" si="0"/>
        <v>28306988.859999031</v>
      </c>
      <c r="H137" s="37"/>
      <c r="I137" s="37"/>
    </row>
    <row r="138" spans="2:9" s="10" customFormat="1" ht="15.95" customHeight="1">
      <c r="B138" s="57">
        <v>45376</v>
      </c>
      <c r="C138" s="49">
        <v>34481929845</v>
      </c>
      <c r="D138" s="48" t="s">
        <v>29</v>
      </c>
      <c r="E138" s="64">
        <v>1200000</v>
      </c>
      <c r="F138" s="64"/>
      <c r="G138" s="64">
        <f t="shared" si="0"/>
        <v>29506988.859999031</v>
      </c>
      <c r="H138" s="37"/>
      <c r="I138" s="37"/>
    </row>
    <row r="139" spans="2:9" s="10" customFormat="1" ht="15.95" customHeight="1">
      <c r="B139" s="57">
        <v>45376</v>
      </c>
      <c r="C139" s="49">
        <v>34481862674</v>
      </c>
      <c r="D139" s="48" t="s">
        <v>29</v>
      </c>
      <c r="E139" s="64">
        <v>2000000</v>
      </c>
      <c r="F139" s="64"/>
      <c r="G139" s="64">
        <f t="shared" si="0"/>
        <v>31506988.859999031</v>
      </c>
      <c r="H139" s="37"/>
      <c r="I139" s="37"/>
    </row>
    <row r="140" spans="2:9" s="10" customFormat="1" ht="15.95" customHeight="1">
      <c r="B140" s="57">
        <v>45376</v>
      </c>
      <c r="C140" s="49">
        <v>34479051285</v>
      </c>
      <c r="D140" s="48" t="s">
        <v>29</v>
      </c>
      <c r="E140" s="64">
        <v>40000</v>
      </c>
      <c r="F140" s="64"/>
      <c r="G140" s="64">
        <f t="shared" si="0"/>
        <v>31546988.859999031</v>
      </c>
      <c r="H140" s="37"/>
      <c r="I140" s="37"/>
    </row>
    <row r="141" spans="2:9" s="10" customFormat="1" ht="15.95" customHeight="1">
      <c r="B141" s="57">
        <v>45376</v>
      </c>
      <c r="C141" s="49">
        <v>162010246</v>
      </c>
      <c r="D141" s="48" t="s">
        <v>84</v>
      </c>
      <c r="E141" s="64">
        <v>15000000</v>
      </c>
      <c r="F141" s="64"/>
      <c r="G141" s="64">
        <f t="shared" si="0"/>
        <v>46546988.859999031</v>
      </c>
      <c r="H141" s="37"/>
      <c r="I141" s="37"/>
    </row>
    <row r="142" spans="2:9" s="10" customFormat="1" ht="15.95" customHeight="1">
      <c r="B142" s="57">
        <v>45376</v>
      </c>
      <c r="C142" s="49">
        <v>29805</v>
      </c>
      <c r="D142" s="48" t="s">
        <v>33</v>
      </c>
      <c r="E142" s="64"/>
      <c r="F142" s="64">
        <v>41859.9</v>
      </c>
      <c r="G142" s="64">
        <f t="shared" si="0"/>
        <v>46505128.959999032</v>
      </c>
      <c r="H142" s="37"/>
      <c r="I142" s="37"/>
    </row>
    <row r="143" spans="2:9" s="10" customFormat="1" ht="15.95" customHeight="1">
      <c r="B143" s="57">
        <v>45376</v>
      </c>
      <c r="C143" s="49">
        <v>29804</v>
      </c>
      <c r="D143" s="48" t="s">
        <v>35</v>
      </c>
      <c r="E143" s="64"/>
      <c r="F143" s="64">
        <v>53844.02</v>
      </c>
      <c r="G143" s="64">
        <f t="shared" si="0"/>
        <v>46451284.939999029</v>
      </c>
      <c r="H143" s="37"/>
      <c r="I143" s="37"/>
    </row>
    <row r="144" spans="2:9" s="10" customFormat="1" ht="15.95" customHeight="1">
      <c r="B144" s="57">
        <v>45376</v>
      </c>
      <c r="C144" s="49">
        <v>29956</v>
      </c>
      <c r="D144" s="48" t="s">
        <v>40</v>
      </c>
      <c r="E144" s="64"/>
      <c r="F144" s="64">
        <v>243675</v>
      </c>
      <c r="G144" s="64">
        <f t="shared" si="0"/>
        <v>46207609.939999029</v>
      </c>
      <c r="H144" s="37"/>
      <c r="I144" s="37"/>
    </row>
    <row r="145" spans="2:9" s="10" customFormat="1" ht="15.95" customHeight="1">
      <c r="B145" s="57">
        <v>45376</v>
      </c>
      <c r="C145" s="49">
        <v>29955</v>
      </c>
      <c r="D145" s="48" t="s">
        <v>24</v>
      </c>
      <c r="E145" s="64"/>
      <c r="F145" s="64">
        <v>246050</v>
      </c>
      <c r="G145" s="64">
        <f t="shared" si="0"/>
        <v>45961559.939999029</v>
      </c>
      <c r="H145" s="37"/>
      <c r="I145" s="37"/>
    </row>
    <row r="146" spans="2:9" s="10" customFormat="1" ht="15.95" customHeight="1">
      <c r="B146" s="57">
        <v>45376</v>
      </c>
      <c r="C146" s="49">
        <v>29807</v>
      </c>
      <c r="D146" s="48" t="s">
        <v>41</v>
      </c>
      <c r="E146" s="64"/>
      <c r="F146" s="64">
        <v>309027.20000000001</v>
      </c>
      <c r="G146" s="64">
        <f t="shared" si="0"/>
        <v>45652532.739999026</v>
      </c>
      <c r="H146" s="37"/>
      <c r="I146" s="37"/>
    </row>
    <row r="147" spans="2:9" s="10" customFormat="1" ht="15.95" customHeight="1">
      <c r="B147" s="57">
        <v>45376</v>
      </c>
      <c r="C147" s="49">
        <v>29796</v>
      </c>
      <c r="D147" s="48" t="s">
        <v>44</v>
      </c>
      <c r="E147" s="64"/>
      <c r="F147" s="64">
        <v>1000000</v>
      </c>
      <c r="G147" s="64">
        <f t="shared" si="0"/>
        <v>44652532.739999026</v>
      </c>
      <c r="H147" s="37"/>
      <c r="I147" s="37"/>
    </row>
    <row r="148" spans="2:9" s="10" customFormat="1" ht="15.95" customHeight="1">
      <c r="B148" s="57">
        <v>45376</v>
      </c>
      <c r="C148" s="49">
        <v>29797</v>
      </c>
      <c r="D148" s="48" t="s">
        <v>45</v>
      </c>
      <c r="E148" s="64"/>
      <c r="F148" s="64">
        <v>1240740</v>
      </c>
      <c r="G148" s="64">
        <f t="shared" si="0"/>
        <v>43411792.739999026</v>
      </c>
      <c r="H148" s="37"/>
      <c r="I148" s="37"/>
    </row>
    <row r="149" spans="2:9" s="10" customFormat="1" ht="15.95" customHeight="1">
      <c r="B149" s="57">
        <v>45376</v>
      </c>
      <c r="C149" s="49">
        <v>29954</v>
      </c>
      <c r="D149" s="48" t="s">
        <v>49</v>
      </c>
      <c r="E149" s="64"/>
      <c r="F149" s="64">
        <v>2090418</v>
      </c>
      <c r="G149" s="64">
        <f t="shared" si="0"/>
        <v>41321374.739999026</v>
      </c>
      <c r="H149" s="37"/>
      <c r="I149" s="37"/>
    </row>
    <row r="150" spans="2:9" s="10" customFormat="1" ht="15.95" customHeight="1">
      <c r="B150" s="57">
        <v>45376</v>
      </c>
      <c r="C150" s="49">
        <v>29953</v>
      </c>
      <c r="D150" s="48" t="s">
        <v>52</v>
      </c>
      <c r="E150" s="64"/>
      <c r="F150" s="64">
        <v>3721601.25</v>
      </c>
      <c r="G150" s="64">
        <f t="shared" si="0"/>
        <v>37599773.489999026</v>
      </c>
      <c r="H150" s="37"/>
      <c r="I150" s="37"/>
    </row>
    <row r="151" spans="2:9" s="10" customFormat="1" ht="15.95" customHeight="1">
      <c r="B151" s="57">
        <v>45376</v>
      </c>
      <c r="C151" s="49">
        <v>34511302949</v>
      </c>
      <c r="D151" s="48" t="s">
        <v>22</v>
      </c>
      <c r="E151" s="64"/>
      <c r="F151" s="64">
        <v>40000</v>
      </c>
      <c r="G151" s="64">
        <f t="shared" si="0"/>
        <v>37559773.489999026</v>
      </c>
      <c r="H151" s="37"/>
      <c r="I151" s="37"/>
    </row>
    <row r="152" spans="2:9" s="10" customFormat="1" ht="15.95" customHeight="1">
      <c r="B152" s="57">
        <v>45376</v>
      </c>
      <c r="C152" s="49">
        <v>34482589992</v>
      </c>
      <c r="D152" s="48" t="s">
        <v>22</v>
      </c>
      <c r="E152" s="64"/>
      <c r="F152" s="64">
        <v>85000</v>
      </c>
      <c r="G152" s="64">
        <f t="shared" si="0"/>
        <v>37474773.489999026</v>
      </c>
      <c r="H152" s="37"/>
      <c r="I152" s="37"/>
    </row>
    <row r="153" spans="2:9" s="10" customFormat="1" ht="15.95" customHeight="1">
      <c r="B153" s="57">
        <v>45376</v>
      </c>
      <c r="C153" s="49">
        <v>34481785072</v>
      </c>
      <c r="D153" s="48" t="s">
        <v>22</v>
      </c>
      <c r="E153" s="64"/>
      <c r="F153" s="64">
        <v>4000000</v>
      </c>
      <c r="G153" s="64">
        <f t="shared" si="0"/>
        <v>33474773.489999026</v>
      </c>
      <c r="H153" s="37"/>
      <c r="I153" s="37"/>
    </row>
    <row r="154" spans="2:9" s="10" customFormat="1" ht="15.95" customHeight="1">
      <c r="B154" s="57">
        <v>45376</v>
      </c>
      <c r="C154" s="49">
        <v>34481822273</v>
      </c>
      <c r="D154" s="48" t="s">
        <v>72</v>
      </c>
      <c r="E154" s="64"/>
      <c r="F154" s="64">
        <v>7000000</v>
      </c>
      <c r="G154" s="64">
        <f t="shared" si="0"/>
        <v>26474773.489999026</v>
      </c>
      <c r="H154" s="37"/>
      <c r="I154" s="37"/>
    </row>
    <row r="155" spans="2:9" s="10" customFormat="1" ht="15.95" customHeight="1">
      <c r="B155" s="57">
        <v>45377</v>
      </c>
      <c r="C155" s="49">
        <v>34533726995</v>
      </c>
      <c r="D155" s="48" t="s">
        <v>29</v>
      </c>
      <c r="E155" s="64">
        <v>175000</v>
      </c>
      <c r="F155" s="64"/>
      <c r="G155" s="64">
        <f t="shared" si="0"/>
        <v>26649773.489999026</v>
      </c>
      <c r="H155" s="37"/>
      <c r="I155" s="37"/>
    </row>
    <row r="156" spans="2:9" s="10" customFormat="1" ht="15.95" customHeight="1">
      <c r="B156" s="57">
        <v>45377</v>
      </c>
      <c r="C156" s="49">
        <v>34533525978</v>
      </c>
      <c r="D156" s="48" t="s">
        <v>29</v>
      </c>
      <c r="E156" s="64">
        <v>1500000</v>
      </c>
      <c r="F156" s="64"/>
      <c r="G156" s="64">
        <f t="shared" si="0"/>
        <v>28149773.489999026</v>
      </c>
      <c r="H156" s="37"/>
      <c r="I156" s="37"/>
    </row>
    <row r="157" spans="2:9" s="10" customFormat="1" ht="15.95" customHeight="1">
      <c r="B157" s="57">
        <v>45377</v>
      </c>
      <c r="C157" s="49">
        <v>34533380274</v>
      </c>
      <c r="D157" s="48" t="s">
        <v>29</v>
      </c>
      <c r="E157" s="64">
        <v>1500000</v>
      </c>
      <c r="F157" s="64"/>
      <c r="G157" s="64">
        <f t="shared" si="0"/>
        <v>29649773.489999026</v>
      </c>
      <c r="H157" s="37"/>
      <c r="I157" s="37"/>
    </row>
    <row r="158" spans="2:9" s="10" customFormat="1" ht="15.95" customHeight="1">
      <c r="B158" s="57">
        <v>45377</v>
      </c>
      <c r="C158" s="49">
        <v>34533205768</v>
      </c>
      <c r="D158" s="48" t="s">
        <v>29</v>
      </c>
      <c r="E158" s="64">
        <v>2000000</v>
      </c>
      <c r="F158" s="64"/>
      <c r="G158" s="64">
        <f t="shared" si="0"/>
        <v>31649773.489999026</v>
      </c>
      <c r="H158" s="37"/>
      <c r="I158" s="37"/>
    </row>
    <row r="159" spans="2:9" s="10" customFormat="1" ht="15.95" customHeight="1">
      <c r="B159" s="57">
        <v>45377</v>
      </c>
      <c r="C159" s="49">
        <v>34533032494</v>
      </c>
      <c r="D159" s="48" t="s">
        <v>29</v>
      </c>
      <c r="E159" s="64">
        <v>480000</v>
      </c>
      <c r="F159" s="64"/>
      <c r="G159" s="64">
        <f t="shared" si="0"/>
        <v>32129773.489999026</v>
      </c>
      <c r="H159" s="37"/>
      <c r="I159" s="37"/>
    </row>
    <row r="160" spans="2:9" s="10" customFormat="1" ht="15.95" customHeight="1">
      <c r="B160" s="57">
        <v>45377</v>
      </c>
      <c r="C160" s="49">
        <v>34532928290</v>
      </c>
      <c r="D160" s="48" t="s">
        <v>29</v>
      </c>
      <c r="E160" s="64">
        <v>1412080</v>
      </c>
      <c r="F160" s="64"/>
      <c r="G160" s="64">
        <f t="shared" si="0"/>
        <v>33541853.489999026</v>
      </c>
      <c r="H160" s="37"/>
      <c r="I160" s="37"/>
    </row>
    <row r="161" spans="2:9" s="10" customFormat="1" ht="15.95" customHeight="1">
      <c r="B161" s="57">
        <v>45377</v>
      </c>
      <c r="C161" s="49">
        <v>162090257</v>
      </c>
      <c r="D161" s="48" t="s">
        <v>84</v>
      </c>
      <c r="E161" s="64">
        <v>15000000</v>
      </c>
      <c r="F161" s="64"/>
      <c r="G161" s="64">
        <f t="shared" si="0"/>
        <v>48541853.489999026</v>
      </c>
      <c r="H161" s="37"/>
      <c r="I161" s="37"/>
    </row>
    <row r="162" spans="2:9" s="10" customFormat="1" ht="15.95" customHeight="1">
      <c r="B162" s="57">
        <v>45377</v>
      </c>
      <c r="C162" s="49">
        <v>29918</v>
      </c>
      <c r="D162" s="48" t="s">
        <v>42</v>
      </c>
      <c r="E162" s="64"/>
      <c r="F162" s="64">
        <v>512176</v>
      </c>
      <c r="G162" s="64">
        <f t="shared" si="0"/>
        <v>48029677.489999026</v>
      </c>
      <c r="H162" s="37"/>
      <c r="I162" s="37"/>
    </row>
    <row r="163" spans="2:9" s="10" customFormat="1" ht="15.95" customHeight="1">
      <c r="B163" s="57">
        <v>45377</v>
      </c>
      <c r="C163" s="49">
        <v>29841</v>
      </c>
      <c r="D163" s="48" t="s">
        <v>28</v>
      </c>
      <c r="E163" s="64"/>
      <c r="F163" s="64">
        <v>1412080</v>
      </c>
      <c r="G163" s="64">
        <f t="shared" si="0"/>
        <v>46617597.489999026</v>
      </c>
      <c r="H163" s="37"/>
      <c r="I163" s="37"/>
    </row>
    <row r="164" spans="2:9" s="10" customFormat="1" ht="15.95" customHeight="1">
      <c r="B164" s="57">
        <v>45377</v>
      </c>
      <c r="C164" s="49">
        <v>29957</v>
      </c>
      <c r="D164" s="48" t="s">
        <v>22</v>
      </c>
      <c r="E164" s="64"/>
      <c r="F164" s="64">
        <v>5950000</v>
      </c>
      <c r="G164" s="64">
        <f t="shared" si="0"/>
        <v>40667597.489999026</v>
      </c>
      <c r="H164" s="37"/>
      <c r="I164" s="37"/>
    </row>
    <row r="165" spans="2:9" s="10" customFormat="1" ht="15.95" customHeight="1">
      <c r="B165" s="57">
        <v>45377</v>
      </c>
      <c r="C165" s="49">
        <v>34524363376</v>
      </c>
      <c r="D165" s="48" t="s">
        <v>22</v>
      </c>
      <c r="E165" s="64"/>
      <c r="F165" s="64">
        <v>1000</v>
      </c>
      <c r="G165" s="64">
        <f t="shared" si="0"/>
        <v>40666597.489999026</v>
      </c>
      <c r="H165" s="37"/>
      <c r="I165" s="37"/>
    </row>
    <row r="166" spans="2:9" s="10" customFormat="1" ht="15.95" customHeight="1">
      <c r="B166" s="57">
        <v>45377</v>
      </c>
      <c r="C166" s="49">
        <v>34533674460</v>
      </c>
      <c r="D166" s="48" t="s">
        <v>22</v>
      </c>
      <c r="E166" s="64"/>
      <c r="F166" s="64">
        <v>140000</v>
      </c>
      <c r="G166" s="64">
        <f t="shared" si="0"/>
        <v>40526597.489999026</v>
      </c>
      <c r="H166" s="37"/>
      <c r="I166" s="37"/>
    </row>
    <row r="167" spans="2:9" s="10" customFormat="1" ht="15.95" customHeight="1">
      <c r="B167" s="57">
        <v>45377</v>
      </c>
      <c r="C167" s="49">
        <v>34532864964</v>
      </c>
      <c r="D167" s="48" t="s">
        <v>22</v>
      </c>
      <c r="E167" s="64"/>
      <c r="F167" s="64">
        <v>9000000</v>
      </c>
      <c r="G167" s="64">
        <f t="shared" si="0"/>
        <v>31526597.489999026</v>
      </c>
      <c r="H167" s="37"/>
      <c r="I167" s="37"/>
    </row>
    <row r="168" spans="2:9" s="10" customFormat="1" ht="15.95" customHeight="1">
      <c r="B168" s="57">
        <v>45377</v>
      </c>
      <c r="C168" s="49">
        <v>34533411648</v>
      </c>
      <c r="D168" s="48" t="s">
        <v>61</v>
      </c>
      <c r="E168" s="64"/>
      <c r="F168" s="64">
        <v>211645</v>
      </c>
      <c r="G168" s="64">
        <f t="shared" si="0"/>
        <v>31314952.489999026</v>
      </c>
      <c r="H168" s="37"/>
      <c r="I168" s="37"/>
    </row>
    <row r="169" spans="2:9" s="10" customFormat="1" ht="15.95" customHeight="1">
      <c r="B169" s="57">
        <v>45377</v>
      </c>
      <c r="C169" s="49">
        <v>34533746028</v>
      </c>
      <c r="D169" s="48" t="s">
        <v>67</v>
      </c>
      <c r="E169" s="64"/>
      <c r="F169" s="64">
        <v>187425</v>
      </c>
      <c r="G169" s="64">
        <f t="shared" si="0"/>
        <v>31127527.489999026</v>
      </c>
      <c r="H169" s="37"/>
      <c r="I169" s="37"/>
    </row>
    <row r="170" spans="2:9" s="10" customFormat="1" ht="15.95" customHeight="1">
      <c r="B170" s="57">
        <v>45377</v>
      </c>
      <c r="C170" s="49">
        <v>34533626759</v>
      </c>
      <c r="D170" s="48" t="s">
        <v>68</v>
      </c>
      <c r="E170" s="64"/>
      <c r="F170" s="64">
        <v>293670</v>
      </c>
      <c r="G170" s="64">
        <f t="shared" si="0"/>
        <v>30833857.489999026</v>
      </c>
      <c r="H170" s="37"/>
      <c r="I170" s="37"/>
    </row>
    <row r="171" spans="2:9" s="10" customFormat="1" ht="15.95" customHeight="1">
      <c r="B171" s="57">
        <v>45377</v>
      </c>
      <c r="C171" s="49">
        <v>34533557046</v>
      </c>
      <c r="D171" s="48" t="s">
        <v>66</v>
      </c>
      <c r="E171" s="64"/>
      <c r="F171" s="64">
        <v>787500</v>
      </c>
      <c r="G171" s="64">
        <f t="shared" si="0"/>
        <v>30046357.489999026</v>
      </c>
      <c r="H171" s="37"/>
      <c r="I171" s="37"/>
    </row>
    <row r="172" spans="2:9" s="10" customFormat="1" ht="15.95" customHeight="1">
      <c r="B172" s="57">
        <v>45377</v>
      </c>
      <c r="C172" s="49">
        <v>34533539179</v>
      </c>
      <c r="D172" s="48" t="s">
        <v>69</v>
      </c>
      <c r="E172" s="64"/>
      <c r="F172" s="64">
        <v>700000</v>
      </c>
      <c r="G172" s="64">
        <f t="shared" si="0"/>
        <v>29346357.489999026</v>
      </c>
      <c r="H172" s="37"/>
      <c r="I172" s="37"/>
    </row>
    <row r="173" spans="2:9" s="10" customFormat="1" ht="15.95" customHeight="1">
      <c r="B173" s="57">
        <v>45377</v>
      </c>
      <c r="C173" s="49">
        <v>34533497950</v>
      </c>
      <c r="D173" s="48" t="s">
        <v>69</v>
      </c>
      <c r="E173" s="64"/>
      <c r="F173" s="64">
        <v>700000</v>
      </c>
      <c r="G173" s="64">
        <f t="shared" si="0"/>
        <v>28646357.489999026</v>
      </c>
      <c r="H173" s="37"/>
      <c r="I173" s="37"/>
    </row>
    <row r="174" spans="2:9" s="10" customFormat="1" ht="15.95" customHeight="1">
      <c r="B174" s="57">
        <v>45377</v>
      </c>
      <c r="C174" s="49">
        <v>34533462991</v>
      </c>
      <c r="D174" s="48" t="s">
        <v>70</v>
      </c>
      <c r="E174" s="64"/>
      <c r="F174" s="64">
        <v>180000</v>
      </c>
      <c r="G174" s="64">
        <f t="shared" si="0"/>
        <v>28466357.489999026</v>
      </c>
      <c r="H174" s="37"/>
      <c r="I174" s="37"/>
    </row>
    <row r="175" spans="2:9" s="10" customFormat="1" ht="15.95" customHeight="1">
      <c r="B175" s="57">
        <v>45377</v>
      </c>
      <c r="C175" s="49">
        <v>34533342992</v>
      </c>
      <c r="D175" s="48" t="s">
        <v>71</v>
      </c>
      <c r="E175" s="64"/>
      <c r="F175" s="64">
        <v>201600</v>
      </c>
      <c r="G175" s="64">
        <f t="shared" si="0"/>
        <v>28264757.489999026</v>
      </c>
      <c r="H175" s="37"/>
      <c r="I175" s="37"/>
    </row>
    <row r="176" spans="2:9" s="10" customFormat="1" ht="15.95" customHeight="1">
      <c r="B176" s="57">
        <v>45377</v>
      </c>
      <c r="C176" s="49">
        <v>34533293033</v>
      </c>
      <c r="D176" s="48" t="s">
        <v>69</v>
      </c>
      <c r="E176" s="64"/>
      <c r="F176" s="64">
        <v>700000</v>
      </c>
      <c r="G176" s="64">
        <f t="shared" si="0"/>
        <v>27564757.489999026</v>
      </c>
      <c r="H176" s="37"/>
      <c r="I176" s="37"/>
    </row>
    <row r="177" spans="2:9" s="10" customFormat="1" ht="15.95" customHeight="1">
      <c r="B177" s="57">
        <v>45377</v>
      </c>
      <c r="C177" s="49">
        <v>34533263612</v>
      </c>
      <c r="D177" s="48" t="s">
        <v>70</v>
      </c>
      <c r="E177" s="64"/>
      <c r="F177" s="64">
        <v>299970</v>
      </c>
      <c r="G177" s="64">
        <f t="shared" si="0"/>
        <v>27264787.489999026</v>
      </c>
      <c r="H177" s="37"/>
      <c r="I177" s="37"/>
    </row>
    <row r="178" spans="2:9" s="10" customFormat="1" ht="15.95" customHeight="1">
      <c r="B178" s="57">
        <v>45377</v>
      </c>
      <c r="C178" s="49">
        <v>34533231726</v>
      </c>
      <c r="D178" s="48" t="s">
        <v>66</v>
      </c>
      <c r="E178" s="64"/>
      <c r="F178" s="64">
        <v>787500</v>
      </c>
      <c r="G178" s="64">
        <f t="shared" si="0"/>
        <v>26477287.489999026</v>
      </c>
      <c r="H178" s="37"/>
      <c r="I178" s="37"/>
    </row>
    <row r="179" spans="2:9" s="10" customFormat="1" ht="15.95" customHeight="1">
      <c r="B179" s="57" t="s">
        <v>85</v>
      </c>
      <c r="C179" s="43" t="s">
        <v>9</v>
      </c>
      <c r="D179" s="48" t="s">
        <v>86</v>
      </c>
      <c r="E179" s="16"/>
      <c r="F179" s="16">
        <v>2090418</v>
      </c>
      <c r="G179" s="64">
        <f t="shared" si="0"/>
        <v>24386869.489999026</v>
      </c>
      <c r="H179" s="37"/>
      <c r="I179" s="37"/>
    </row>
    <row r="180" spans="2:9" s="10" customFormat="1" ht="15.95" customHeight="1">
      <c r="B180" s="57" t="s">
        <v>31</v>
      </c>
      <c r="C180" s="43" t="s">
        <v>9</v>
      </c>
      <c r="D180" s="48" t="s">
        <v>19</v>
      </c>
      <c r="E180" s="16"/>
      <c r="F180" s="16">
        <v>251800.96999999997</v>
      </c>
      <c r="G180" s="64">
        <f t="shared" si="0"/>
        <v>24135068.519999027</v>
      </c>
      <c r="H180" s="37"/>
      <c r="I180" s="37"/>
    </row>
    <row r="181" spans="2:9" ht="15.95" customHeight="1">
      <c r="B181" s="57" t="s">
        <v>31</v>
      </c>
      <c r="C181" s="43" t="s">
        <v>9</v>
      </c>
      <c r="D181" s="48" t="s">
        <v>10</v>
      </c>
      <c r="E181" s="16"/>
      <c r="F181" s="16">
        <v>128723.09999999998</v>
      </c>
      <c r="G181" s="64">
        <f t="shared" si="0"/>
        <v>24006345.419999026</v>
      </c>
    </row>
    <row r="182" spans="2:9" ht="15.95" customHeight="1">
      <c r="B182" s="57" t="s">
        <v>31</v>
      </c>
      <c r="C182" s="43" t="s">
        <v>9</v>
      </c>
      <c r="D182" s="48" t="s">
        <v>11</v>
      </c>
      <c r="E182" s="16"/>
      <c r="F182" s="16">
        <v>27515</v>
      </c>
      <c r="G182" s="64">
        <f t="shared" si="0"/>
        <v>23978830.419999026</v>
      </c>
    </row>
    <row r="183" spans="2:9" ht="15.75" thickBot="1">
      <c r="B183" s="57"/>
      <c r="C183" s="34"/>
      <c r="D183" s="7"/>
      <c r="E183" s="30"/>
      <c r="F183" s="38"/>
      <c r="G183" s="65"/>
    </row>
    <row r="184" spans="2:9">
      <c r="B184" s="58"/>
      <c r="C184" s="4"/>
      <c r="D184" s="2"/>
      <c r="E184" s="5"/>
      <c r="F184" s="6"/>
      <c r="G184" s="17"/>
    </row>
    <row r="185" spans="2:9" ht="16.5" thickBot="1">
      <c r="B185" s="58"/>
      <c r="C185" s="4"/>
      <c r="D185" s="31" t="s">
        <v>13</v>
      </c>
      <c r="E185" s="32">
        <f>SUM(E16:E183)</f>
        <v>448513755</v>
      </c>
      <c r="F185" s="32">
        <f>SUM(F16:F183)</f>
        <v>439377160.55000001</v>
      </c>
      <c r="G185" s="33">
        <f>+G13+E185-F185</f>
        <v>23978830.419999063</v>
      </c>
    </row>
    <row r="186" spans="2:9" ht="15.75" thickTop="1">
      <c r="B186" s="58"/>
      <c r="C186" s="4"/>
      <c r="D186" s="2"/>
      <c r="E186" s="5"/>
      <c r="F186" s="18"/>
      <c r="G186" s="17"/>
    </row>
    <row r="187" spans="2:9">
      <c r="B187" s="58"/>
      <c r="C187" s="4"/>
      <c r="D187" s="2"/>
      <c r="E187" s="5"/>
      <c r="F187" s="18"/>
      <c r="G187" s="60"/>
      <c r="H187" s="62"/>
    </row>
    <row r="188" spans="2:9">
      <c r="B188" s="58"/>
      <c r="C188" s="4"/>
      <c r="D188" s="2"/>
      <c r="E188" s="5"/>
      <c r="F188" s="18"/>
      <c r="G188" s="61"/>
    </row>
    <row r="189" spans="2:9">
      <c r="B189" s="58"/>
      <c r="C189" s="46"/>
      <c r="D189" s="46"/>
      <c r="E189" s="46"/>
      <c r="F189" s="46"/>
      <c r="G189" s="47"/>
    </row>
    <row r="190" spans="2:9">
      <c r="B190" s="58"/>
      <c r="C190" s="4"/>
      <c r="D190" s="2"/>
      <c r="E190" s="5"/>
      <c r="F190" s="18"/>
      <c r="G190" s="17"/>
    </row>
    <row r="191" spans="2:9">
      <c r="B191" s="69" t="s">
        <v>17</v>
      </c>
      <c r="C191" s="69"/>
      <c r="D191" s="69"/>
      <c r="E191" s="67" t="s">
        <v>14</v>
      </c>
      <c r="F191" s="67"/>
      <c r="G191" s="67"/>
    </row>
    <row r="192" spans="2:9">
      <c r="B192" s="70" t="s">
        <v>18</v>
      </c>
      <c r="C192" s="70"/>
      <c r="D192" s="70"/>
      <c r="E192" s="66" t="s">
        <v>15</v>
      </c>
      <c r="F192" s="66"/>
      <c r="G192" s="66"/>
    </row>
    <row r="193" spans="2:7" ht="15.75">
      <c r="B193" s="59"/>
      <c r="C193" s="44"/>
      <c r="E193" s="45"/>
      <c r="F193" s="45"/>
      <c r="G193" s="45"/>
    </row>
    <row r="194" spans="2:7" ht="15.75">
      <c r="B194" s="59"/>
      <c r="C194" s="44"/>
      <c r="D194" s="51"/>
      <c r="E194" s="51"/>
      <c r="F194" s="45"/>
      <c r="G194" s="17"/>
    </row>
    <row r="195" spans="2:7">
      <c r="B195" s="58"/>
      <c r="C195" s="4"/>
      <c r="D195" s="2"/>
      <c r="E195" s="5"/>
      <c r="F195" s="18"/>
      <c r="G195" s="17"/>
    </row>
    <row r="196" spans="2:7">
      <c r="B196" s="58"/>
      <c r="C196" s="4"/>
      <c r="D196" s="2"/>
      <c r="E196" s="5"/>
      <c r="F196" s="18"/>
      <c r="G196" s="17"/>
    </row>
    <row r="197" spans="2:7">
      <c r="B197" s="68" t="s">
        <v>16</v>
      </c>
      <c r="C197" s="68"/>
      <c r="D197" s="68"/>
      <c r="E197" s="68"/>
      <c r="F197" s="68"/>
      <c r="G197" s="68"/>
    </row>
    <row r="198" spans="2:7">
      <c r="B198" s="66" t="s">
        <v>12</v>
      </c>
      <c r="C198" s="66"/>
      <c r="D198" s="66"/>
      <c r="E198" s="66"/>
      <c r="F198" s="66"/>
      <c r="G198" s="66"/>
    </row>
    <row r="199" spans="2:7">
      <c r="B199" s="58"/>
      <c r="C199" s="4"/>
      <c r="D199" s="2"/>
      <c r="E199" s="5"/>
      <c r="F199" s="18"/>
      <c r="G199" s="17"/>
    </row>
    <row r="201" spans="2:7">
      <c r="G201" s="3"/>
    </row>
  </sheetData>
  <mergeCells count="11">
    <mergeCell ref="E13:F13"/>
    <mergeCell ref="B8:G8"/>
    <mergeCell ref="B9:G9"/>
    <mergeCell ref="B10:G10"/>
    <mergeCell ref="B12:G12"/>
    <mergeCell ref="B198:G198"/>
    <mergeCell ref="E191:G191"/>
    <mergeCell ref="B197:G197"/>
    <mergeCell ref="E192:G192"/>
    <mergeCell ref="B191:D191"/>
    <mergeCell ref="B192:D192"/>
  </mergeCells>
  <printOptions horizontalCentered="1"/>
  <pageMargins left="0.2" right="0.2" top="0.4" bottom="0.8" header="0.31496062992126" footer="0.59055118110236204"/>
  <pageSetup scale="75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CUENTA NO. 240-010599-0</vt:lpstr>
      <vt:lpstr>'CUENTA NO. 240-010599-0'!Área_de_impresión</vt:lpstr>
      <vt:lpstr>'CUENTA NO. 240-010599-0'!Títulos_a_imprimir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Otto Amin Gomez Soto</cp:lastModifiedBy>
  <cp:lastPrinted>2024-04-12T18:17:24Z</cp:lastPrinted>
  <dcterms:created xsi:type="dcterms:W3CDTF">2014-12-03T13:42:29Z</dcterms:created>
  <dcterms:modified xsi:type="dcterms:W3CDTF">2024-04-16T14:00:42Z</dcterms:modified>
</cp:coreProperties>
</file>