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852\"/>
    </mc:Choice>
  </mc:AlternateContent>
  <bookViews>
    <workbookView xWindow="240" yWindow="555" windowWidth="6810" windowHeight="6630"/>
  </bookViews>
  <sheets>
    <sheet name="ER" sheetId="2" r:id="rId1"/>
    <sheet name="AER" sheetId="6" r:id="rId2"/>
  </sheets>
  <definedNames>
    <definedName name="_xlnm.Print_Area" localSheetId="0">ER!$A$2:$D$40</definedName>
    <definedName name="_xlnm.Print_Titles" localSheetId="1">AER!$2:$2</definedName>
  </definedNames>
  <calcPr calcId="171026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B105" i="6" l="1"/>
  <c r="D30" i="2"/>
  <c r="B115" i="6"/>
  <c r="D31" i="2"/>
  <c r="B52" i="6"/>
  <c r="B44" i="6"/>
  <c r="B24" i="6"/>
  <c r="B16" i="6"/>
  <c r="D33" i="2"/>
  <c r="B54" i="6"/>
  <c r="D25" i="2"/>
  <c r="B26" i="6"/>
  <c r="D18" i="2"/>
  <c r="D22" i="2"/>
  <c r="D27" i="2"/>
  <c r="D35" i="2"/>
  <c r="D39" i="2"/>
</calcChain>
</file>

<file path=xl/sharedStrings.xml><?xml version="1.0" encoding="utf-8"?>
<sst xmlns="http://schemas.openxmlformats.org/spreadsheetml/2006/main" count="121" uniqueCount="103">
  <si>
    <t>“Año de la Atención Integral a la Primera Infancia”</t>
  </si>
  <si>
    <t>Estado de Resultados</t>
  </si>
  <si>
    <t>Del 1 de enero al 31 de diciembre de 2015</t>
  </si>
  <si>
    <t>(Valores en RD$)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</si>
  <si>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</si>
  <si>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</si>
  <si>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</si>
  <si>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</si>
  <si>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</si>
  <si>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</si>
  <si>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</si>
  <si>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</si>
  <si>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</si>
  <si>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</si>
  <si>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</si>
  <si>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</si>
  <si>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</si>
  <si>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</si>
  <si>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</si>
  <si>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</si>
  <si>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</si>
  <si>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 Enero-Diciembre 2015</t>
  </si>
  <si>
    <t>(01) Ingresos por Centro de Distribución</t>
  </si>
  <si>
    <t>Supermercados:</t>
  </si>
  <si>
    <t>Agromercado Inespre I</t>
  </si>
  <si>
    <t>Agromercado II-Hermandad de Pensionados</t>
  </si>
  <si>
    <t>Agromercado III-UASD</t>
  </si>
  <si>
    <t>Agromercado Santiago VIII</t>
  </si>
  <si>
    <t>Agromercado Hato Mayor</t>
  </si>
  <si>
    <t>Agromercado Pedro Sánchez</t>
  </si>
  <si>
    <t>Agromercado El Seybo</t>
  </si>
  <si>
    <t>Agromercado Sabana de la Mar</t>
  </si>
  <si>
    <t>Agromercado Pedro Brand</t>
  </si>
  <si>
    <t>Agromercado Mercado la Romana</t>
  </si>
  <si>
    <t>Agromercado Mercado El Valle</t>
  </si>
  <si>
    <t>Agromercado Mercado San Juan de la Maguana</t>
  </si>
  <si>
    <t>Total Ventas por Supermercados</t>
  </si>
  <si>
    <t>Plazas Agropecuarias y Unidades Móviles:</t>
  </si>
  <si>
    <t>Megamercados de Productores</t>
  </si>
  <si>
    <t>Plazas Agropecuarias</t>
  </si>
  <si>
    <t>Unidades Móviles, Ferias y Aguinaldos</t>
  </si>
  <si>
    <t>Total Plazas Agropecuarias y Unidades Móviles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</si>
  <si>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</si>
  <si>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</si>
  <si>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</si>
  <si>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</si>
  <si>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</si>
  <si>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</si>
  <si>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</si>
  <si>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</si>
  <si>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</si>
  <si>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</si>
  <si>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</si>
  <si>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</si>
  <si>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</si>
  <si>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</si>
  <si>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</si>
  <si>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</si>
  <si>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</si>
  <si>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</si>
  <si>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</si>
  <si>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</si>
  <si>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</si>
  <si>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</si>
  <si>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</si>
  <si>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</si>
  <si>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</si>
  <si>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</si>
  <si>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</si>
  <si>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</si>
  <si>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</si>
  <si>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</si>
  <si>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</si>
  <si>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</si>
  <si>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</si>
  <si>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</si>
  <si>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</si>
  <si>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</si>
  <si>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Materiales y Utiles Oficina</t>
  </si>
  <si>
    <t>Utiles y Servicios de  Limpieza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</si>
  <si>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</si>
  <si>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</si>
  <si>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</si>
  <si>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</si>
  <si>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</si>
  <si>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</si>
  <si>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Decomisos de Productos</t>
  </si>
  <si>
    <t>Fletes y Acarreros</t>
  </si>
  <si>
    <t>Gastos Legales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</si>
  <si>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</si>
  <si>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</si>
  <si>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</si>
  <si>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</si>
  <si>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</si>
  <si>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Miscelaneos</t>
  </si>
  <si>
    <t>(03) Total  Gastos Operacionales</t>
  </si>
  <si>
    <t>(04) Gastos Financieros</t>
  </si>
  <si>
    <t>Intereses Sobre Préstamos</t>
  </si>
  <si>
    <t>Comisiones Bancarias</t>
  </si>
  <si>
    <t>Comisiones Tarjetas de Crédito</t>
  </si>
  <si>
    <t>Otros Gastos Financieros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</si>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</sst>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[Red]\-#,##0.00\ "/>
  </numFmts>
  <fonts count="27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8"/>
      <color indexed="8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5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1" fillId="0" borderId="0" xfId="5" applyFont="1"/>
    <xf numFmtId="3" fontId="11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2" fillId="0" borderId="0" xfId="4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4" applyFont="1" applyAlignment="1">
      <alignment horizontal="left"/>
    </xf>
    <xf numFmtId="0" fontId="18" fillId="0" borderId="0" xfId="0" applyFont="1" applyAlignment="1">
      <alignment horizontal="left"/>
    </xf>
    <xf numFmtId="0" fontId="1" fillId="0" borderId="0" xfId="4" applyFont="1" applyAlignment="1">
      <alignment horizontal="left"/>
    </xf>
    <xf numFmtId="4" fontId="20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1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5" fontId="14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 applyAlignment="1">
      <alignment horizontal="right"/>
    </xf>
    <xf numFmtId="165" fontId="13" fillId="0" borderId="0" xfId="0" applyNumberFormat="1" applyFont="1" applyAlignment="1">
      <alignment horizontal="right"/>
    </xf>
    <xf numFmtId="4" fontId="19" fillId="0" borderId="1" xfId="4" applyNumberFormat="1" applyFont="1" applyBorder="1"/>
    <xf numFmtId="0" fontId="16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2" fillId="0" borderId="0" xfId="4" applyNumberFormat="1" applyFont="1"/>
    <xf numFmtId="39" fontId="13" fillId="0" borderId="0" xfId="0" applyNumberFormat="1" applyFont="1" applyAlignment="1">
      <alignment horizontal="right"/>
    </xf>
    <xf numFmtId="39" fontId="13" fillId="0" borderId="2" xfId="0" applyNumberFormat="1" applyFont="1" applyBorder="1" applyAlignment="1">
      <alignment horizontal="right"/>
    </xf>
    <xf numFmtId="39" fontId="3" fillId="0" borderId="0" xfId="4" applyNumberFormat="1"/>
    <xf numFmtId="39" fontId="12" fillId="0" borderId="2" xfId="4" applyNumberFormat="1" applyFont="1" applyBorder="1"/>
    <xf numFmtId="39" fontId="17" fillId="0" borderId="1" xfId="4" applyNumberFormat="1" applyFont="1" applyBorder="1"/>
    <xf numFmtId="0" fontId="26" fillId="0" borderId="0" xfId="0" applyFont="1" applyAlignment="1">
      <alignment horizontal="left" wrapText="1"/>
    </xf>
    <xf numFmtId="39" fontId="4" fillId="0" borderId="2" xfId="5" applyNumberFormat="1" applyFont="1" applyBorder="1" applyAlignment="1">
      <alignment horizontal="right"/>
    </xf>
    <xf numFmtId="165" fontId="14" fillId="0" borderId="2" xfId="0" applyNumberFormat="1" applyFont="1" applyFill="1" applyBorder="1" applyAlignment="1">
      <alignment horizontal="right"/>
    </xf>
    <xf numFmtId="40" fontId="26" fillId="0" borderId="0" xfId="0" applyNumberFormat="1" applyFont="1" applyBorder="1" applyAlignment="1">
      <alignment horizontal="right"/>
    </xf>
    <xf numFmtId="40" fontId="26" fillId="0" borderId="2" xfId="0" applyNumberFormat="1" applyFont="1" applyBorder="1" applyAlignment="1">
      <alignment horizontal="right"/>
    </xf>
    <xf numFmtId="39" fontId="26" fillId="0" borderId="0" xfId="0" applyNumberFormat="1" applyFont="1" applyAlignment="1">
      <alignment horizontal="right"/>
    </xf>
    <xf numFmtId="39" fontId="26" fillId="0" borderId="2" xfId="0" applyNumberFormat="1" applyFont="1" applyBorder="1" applyAlignment="1">
      <alignment horizontal="right"/>
    </xf>
    <xf numFmtId="4" fontId="3" fillId="0" borderId="0" xfId="4" applyNumberFormat="1" applyBorder="1"/>
    <xf numFmtId="4" fontId="3" fillId="0" borderId="2" xfId="4" applyNumberFormat="1" applyBorder="1"/>
    <xf numFmtId="39" fontId="6" fillId="0" borderId="2" xfId="5" applyNumberFormat="1" applyFont="1" applyBorder="1" applyAlignment="1"/>
    <xf numFmtId="39" fontId="6" fillId="0" borderId="0" xfId="5" applyNumberFormat="1" applyFont="1" applyBorder="1"/>
    <xf numFmtId="39" fontId="6" fillId="0" borderId="2" xfId="5" applyNumberFormat="1" applyFont="1" applyBorder="1"/>
    <xf numFmtId="4" fontId="12" fillId="0" borderId="0" xfId="4" applyNumberFormat="1" applyFont="1" applyBorder="1" applyAlignment="1">
      <alignment horizontal="center"/>
    </xf>
    <xf numFmtId="39" fontId="22" fillId="0" borderId="0" xfId="4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2" fillId="0" borderId="0" xfId="5" applyFont="1" applyAlignment="1">
      <alignment horizontal="center"/>
    </xf>
  </cellXfs>
  <cellStyles count="6">
    <cellStyle name="Millares 2" xfId="1"/>
    <cellStyle name="Normal" xfId="0" builtinId="0"/>
    <cellStyle name="Normal 2 2" xfId="2"/>
    <cellStyle name="Normal 4" xfId="3"/>
    <cellStyle name="Normal_Hoja1 (2)" xfId="4"/>
    <cellStyle name="Normal_Hoja1 (3)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1314450</xdr:colOff>
      <xdr:row>8</xdr:row>
      <xdr:rowOff>114300</xdr:rowOff>
    </xdr:to>
    <xdr:pic>
      <xdr:nvPicPr>
        <xdr:cNvPr id="1158" name="Imagen 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49720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46"/>
  <sheetViews>
    <sheetView showGridLines="0" tabSelected="1" workbookViewId="0">
      <selection activeCell="B12" sqref="B12:D12"/>
    </sheetView>
  </sheetViews>
  <sheetFormatPr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20.42578125" style="1" customWidth="1"/>
    <col min="5" max="5" width="12" style="1" customWidth="1"/>
    <col min="6" max="16384" width="12" style="1"/>
  </cols>
  <sheetData>
    <row r="9" spans="1:5" ht="18.75">
      <c r="C9" s="2"/>
      <c r="D9" s="8"/>
      <c r="E9" s="25"/>
    </row>
    <row r="10" spans="1:5" ht="18.75" customHeight="1">
      <c r="A10" s="66" t="s">
        <v>0</v>
      </c>
      <c r="B10" s="66"/>
      <c r="C10" s="66"/>
      <c r="D10" s="66"/>
      <c r="E10" s="25"/>
    </row>
    <row r="11" spans="1:5" ht="22.5" customHeight="1">
      <c r="B11" s="67" t="s">
        <v>1</v>
      </c>
      <c r="C11" s="67"/>
      <c r="D11" s="67"/>
      <c r="E11" s="25"/>
    </row>
    <row r="12" spans="1:5" ht="18.75" customHeight="1">
      <c r="B12" s="68" t="s">
        <v>2</v>
      </c>
      <c r="C12" s="68"/>
      <c r="D12" s="68"/>
      <c r="E12" s="25"/>
    </row>
    <row r="13" spans="1:5" ht="18.75" customHeight="1">
      <c r="B13" s="69" t="s">
        <v>3</v>
      </c>
      <c r="C13" s="69"/>
      <c r="D13" s="69"/>
      <c r="E13" s="25"/>
    </row>
    <row r="14" spans="1:5" ht="18.75">
      <c r="C14" s="2"/>
      <c r="E14" s="25"/>
    </row>
    <row r="15" spans="1:5" ht="15.75">
      <c r="B15" s="26"/>
      <c r="C15" s="26"/>
      <c r="D15" s="64"/>
      <c r="E15" s="25"/>
    </row>
    <row r="16" spans="1:5" ht="18.75">
      <c r="B16" s="2" t="s">
        <v>4</v>
      </c>
      <c r="C16" s="26"/>
      <c r="D16" s="24"/>
      <c r="E16" s="25"/>
    </row>
    <row r="17" spans="2:5" ht="15.75">
      <c r="B17" s="26"/>
      <c r="C17" s="26"/>
      <c r="E17" s="25"/>
    </row>
    <row r="18" spans="2:5" ht="15.75">
      <c r="B18" s="3" t="s">
        <v>5</v>
      </c>
      <c r="C18" s="23" t="s">
        <v>6</v>
      </c>
      <c r="D18" s="27">
        <f>+AER!B26</f>
        <v>26143224.52</v>
      </c>
      <c r="E18" s="25"/>
    </row>
    <row r="19" spans="2:5" ht="15.75">
      <c r="B19" s="3" t="s">
        <v>7</v>
      </c>
      <c r="C19" s="23"/>
      <c r="D19" s="62">
        <v>443157822</v>
      </c>
      <c r="E19" s="25"/>
    </row>
    <row r="20" spans="2:5" ht="15.75">
      <c r="B20" s="3" t="s">
        <v>8</v>
      </c>
      <c r="C20" s="3"/>
      <c r="D20" s="63">
        <v>439650120</v>
      </c>
      <c r="E20" s="25"/>
    </row>
    <row r="21" spans="2:5" ht="15.75">
      <c r="B21" s="3"/>
      <c r="C21" s="3"/>
      <c r="D21" s="28"/>
      <c r="E21" s="25"/>
    </row>
    <row r="22" spans="2:5" ht="15.75">
      <c r="B22" s="7" t="s">
        <v>9</v>
      </c>
      <c r="C22" s="7"/>
      <c r="D22" s="28">
        <f>SUM(D18:D21)</f>
        <v>908951166.51999998</v>
      </c>
      <c r="E22" s="25"/>
    </row>
    <row r="23" spans="2:5" ht="15.75">
      <c r="B23" s="3"/>
      <c r="C23" s="3"/>
      <c r="D23" s="28"/>
      <c r="E23" s="25"/>
    </row>
    <row r="24" spans="2:5" ht="15.75">
      <c r="B24" s="7" t="s">
        <v>10</v>
      </c>
      <c r="C24" s="7"/>
      <c r="D24" s="27"/>
      <c r="E24" s="25"/>
    </row>
    <row r="25" spans="2:5" ht="15.75">
      <c r="B25" s="7" t="s">
        <v>11</v>
      </c>
      <c r="C25" s="23" t="s">
        <v>12</v>
      </c>
      <c r="D25" s="61">
        <f>+AER!B54</f>
        <v>32299020.829999994</v>
      </c>
      <c r="E25" s="25"/>
    </row>
    <row r="26" spans="2:5" ht="15.75">
      <c r="B26" s="26"/>
      <c r="C26" s="26"/>
      <c r="D26" s="27"/>
      <c r="E26" s="25"/>
    </row>
    <row r="27" spans="2:5" ht="15.75">
      <c r="B27" s="6" t="s">
        <v>13</v>
      </c>
      <c r="C27" s="6"/>
      <c r="D27" s="29">
        <f>+D22-D25</f>
        <v>876652145.68999994</v>
      </c>
      <c r="E27" s="25"/>
    </row>
    <row r="28" spans="2:5" ht="15.75">
      <c r="B28" s="30"/>
      <c r="C28" s="30"/>
      <c r="D28" s="29"/>
      <c r="E28" s="25"/>
    </row>
    <row r="29" spans="2:5" ht="15.75">
      <c r="B29" s="30"/>
      <c r="C29" s="30"/>
      <c r="D29" s="31"/>
      <c r="E29" s="25"/>
    </row>
    <row r="30" spans="2:5" ht="15.75">
      <c r="B30" s="4" t="s">
        <v>14</v>
      </c>
      <c r="C30" s="23" t="s">
        <v>15</v>
      </c>
      <c r="D30" s="27">
        <f>+AER!B105</f>
        <v>1854410795.1400001</v>
      </c>
      <c r="E30" s="25"/>
    </row>
    <row r="31" spans="2:5" ht="15.75">
      <c r="B31" s="3" t="s">
        <v>16</v>
      </c>
      <c r="C31" s="23" t="s">
        <v>17</v>
      </c>
      <c r="D31" s="61">
        <f>+AER!B115</f>
        <v>4063348.71</v>
      </c>
      <c r="E31" s="25"/>
    </row>
    <row r="32" spans="2:5" ht="15.75">
      <c r="B32" s="3"/>
      <c r="C32" s="3"/>
      <c r="D32" s="32"/>
      <c r="E32" s="25"/>
    </row>
    <row r="33" spans="1:5" ht="15.75">
      <c r="B33" s="5" t="s">
        <v>18</v>
      </c>
      <c r="C33" s="5"/>
      <c r="D33" s="33">
        <f>SUM(D30:D32)</f>
        <v>1858474143.8500001</v>
      </c>
      <c r="E33" s="34"/>
    </row>
    <row r="34" spans="1:5" ht="15.75">
      <c r="B34" s="26"/>
      <c r="C34" s="26"/>
      <c r="D34" s="27"/>
      <c r="E34" s="25"/>
    </row>
    <row r="35" spans="1:5" ht="15.75">
      <c r="B35" s="6" t="s">
        <v>19</v>
      </c>
      <c r="C35" s="6"/>
      <c r="D35" s="35">
        <f>D27-D33</f>
        <v>-981821998.16000021</v>
      </c>
      <c r="E35" s="25"/>
    </row>
    <row r="36" spans="1:5" ht="15.75">
      <c r="B36" s="30"/>
      <c r="C36" s="30"/>
      <c r="D36" s="29"/>
      <c r="E36" s="25"/>
    </row>
    <row r="37" spans="1:5" ht="15.75">
      <c r="B37" s="6" t="s">
        <v>20</v>
      </c>
      <c r="C37" s="6"/>
      <c r="D37" s="53">
        <v>5932428.1100000003</v>
      </c>
      <c r="E37" s="25"/>
    </row>
    <row r="38" spans="1:5">
      <c r="B38" s="25"/>
      <c r="C38" s="25"/>
      <c r="D38" s="36"/>
      <c r="E38" s="25"/>
    </row>
    <row r="39" spans="1:5" ht="16.5" thickBot="1">
      <c r="B39" s="6" t="s">
        <v>21</v>
      </c>
      <c r="C39" s="6"/>
      <c r="D39" s="37">
        <f>+D37+D35</f>
        <v>-975889570.05000019</v>
      </c>
      <c r="E39" s="25"/>
    </row>
    <row r="40" spans="1:5" ht="13.5" thickTop="1">
      <c r="B40" s="25"/>
      <c r="C40" s="25"/>
      <c r="D40" s="34"/>
      <c r="E40" s="25"/>
    </row>
    <row r="42" spans="1:5" ht="15.75">
      <c r="D42" s="45"/>
    </row>
    <row r="43" spans="1:5">
      <c r="A43" s="10"/>
      <c r="B43" s="10"/>
      <c r="C43" s="11"/>
    </row>
    <row r="44" spans="1:5">
      <c r="A44" s="10"/>
      <c r="B44" s="10"/>
      <c r="C44" s="11"/>
      <c r="D44" s="44"/>
    </row>
    <row r="45" spans="1:5">
      <c r="A45" s="10"/>
      <c r="B45" s="10"/>
      <c r="C45" s="11"/>
    </row>
    <row r="46" spans="1:5">
      <c r="A46" s="10"/>
      <c r="B46" s="10"/>
      <c r="C46" s="11"/>
    </row>
  </sheetData>
  <mergeCells count="4">
    <mergeCell ref="A10:D10"/>
    <mergeCell ref="B11:D11"/>
    <mergeCell ref="B12:D12"/>
    <mergeCell ref="B13:D13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opLeftCell="A100" zoomScale="160" zoomScaleNormal="160" workbookViewId="0">
      <selection activeCell="A99" sqref="A99"/>
    </sheetView>
  </sheetViews>
  <sheetFormatPr defaultColWidth="12" defaultRowHeight="12.75"/>
  <cols>
    <col min="1" max="1" width="55.7109375" style="13" customWidth="1"/>
    <col min="2" max="2" width="17.5703125" style="49" bestFit="1" customWidth="1"/>
    <col min="3" max="16384" width="12" style="13"/>
  </cols>
  <sheetData>
    <row r="1" spans="1:3" ht="15">
      <c r="A1" s="42" t="s">
        <v>22</v>
      </c>
    </row>
    <row r="2" spans="1:3">
      <c r="B2" s="65"/>
    </row>
    <row r="3" spans="1:3">
      <c r="A3" s="14" t="s">
        <v>23</v>
      </c>
    </row>
    <row r="4" spans="1:3">
      <c r="A4" s="15" t="s">
        <v>24</v>
      </c>
      <c r="B4" s="38">
        <v>3405971.1</v>
      </c>
      <c r="C4" s="39"/>
    </row>
    <row r="5" spans="1:3">
      <c r="A5" s="15" t="s">
        <v>25</v>
      </c>
      <c r="B5" s="38">
        <v>3284362.97</v>
      </c>
      <c r="C5" s="40"/>
    </row>
    <row r="6" spans="1:3">
      <c r="A6" s="15" t="s">
        <v>26</v>
      </c>
      <c r="B6" s="38">
        <v>6247509.5300000003</v>
      </c>
      <c r="C6" s="40"/>
    </row>
    <row r="7" spans="1:3">
      <c r="A7" s="15" t="s">
        <v>27</v>
      </c>
      <c r="B7" s="38">
        <v>1582954.98</v>
      </c>
      <c r="C7" s="40"/>
    </row>
    <row r="8" spans="1:3">
      <c r="A8" s="15" t="s">
        <v>28</v>
      </c>
      <c r="B8" s="38">
        <v>1552510.8</v>
      </c>
      <c r="C8" s="40"/>
    </row>
    <row r="9" spans="1:3">
      <c r="A9" s="15" t="s">
        <v>29</v>
      </c>
      <c r="B9" s="38">
        <v>844450.91</v>
      </c>
      <c r="C9" s="40"/>
    </row>
    <row r="10" spans="1:3">
      <c r="A10" s="15" t="s">
        <v>30</v>
      </c>
      <c r="B10" s="38">
        <v>2839565.46</v>
      </c>
      <c r="C10" s="40"/>
    </row>
    <row r="11" spans="1:3">
      <c r="A11" s="15" t="s">
        <v>31</v>
      </c>
      <c r="B11" s="38">
        <v>557848.04</v>
      </c>
      <c r="C11" s="40"/>
    </row>
    <row r="12" spans="1:3">
      <c r="A12" s="15" t="s">
        <v>32</v>
      </c>
      <c r="B12" s="38">
        <v>646868.6</v>
      </c>
      <c r="C12" s="40"/>
    </row>
    <row r="13" spans="1:3">
      <c r="A13" s="15" t="s">
        <v>33</v>
      </c>
      <c r="B13" s="38">
        <v>316992.83</v>
      </c>
      <c r="C13" s="40"/>
    </row>
    <row r="14" spans="1:3">
      <c r="A14" s="15" t="s">
        <v>34</v>
      </c>
      <c r="B14" s="38">
        <v>392077.07999999996</v>
      </c>
      <c r="C14" s="40"/>
    </row>
    <row r="15" spans="1:3">
      <c r="A15" s="15" t="s">
        <v>35</v>
      </c>
      <c r="B15" s="54">
        <v>4230121.22</v>
      </c>
      <c r="C15" s="40"/>
    </row>
    <row r="16" spans="1:3" ht="20.25" customHeight="1">
      <c r="A16" s="16" t="s">
        <v>36</v>
      </c>
      <c r="B16" s="46">
        <f>SUM(B4:B15)</f>
        <v>25901233.52</v>
      </c>
    </row>
    <row r="17" spans="1:2" ht="7.5" customHeight="1">
      <c r="A17" s="16"/>
    </row>
    <row r="18" spans="1:2">
      <c r="A18" s="16" t="s">
        <v>37</v>
      </c>
    </row>
    <row r="19" spans="1:2">
      <c r="A19" s="16"/>
    </row>
    <row r="20" spans="1:2" hidden="1">
      <c r="A20" s="15" t="s">
        <v>38</v>
      </c>
    </row>
    <row r="21" spans="1:2">
      <c r="A21" s="15" t="s">
        <v>39</v>
      </c>
      <c r="B21" s="59">
        <v>218918</v>
      </c>
    </row>
    <row r="22" spans="1:2">
      <c r="A22" s="15" t="s">
        <v>40</v>
      </c>
      <c r="B22" s="60">
        <v>23073</v>
      </c>
    </row>
    <row r="24" spans="1:2">
      <c r="A24" s="16" t="s">
        <v>41</v>
      </c>
      <c r="B24" s="50">
        <f>SUM(B20:B22)</f>
        <v>241991</v>
      </c>
    </row>
    <row r="26" spans="1:2" ht="15.75" thickBot="1">
      <c r="A26" s="17" t="s">
        <v>42</v>
      </c>
      <c r="B26" s="51">
        <f>+B16+B24</f>
        <v>26143224.52</v>
      </c>
    </row>
    <row r="27" spans="1:2" ht="15.75" thickTop="1">
      <c r="A27" s="17"/>
    </row>
    <row r="28" spans="1:2">
      <c r="A28" s="43" t="s">
        <v>43</v>
      </c>
    </row>
    <row r="29" spans="1:2" ht="8.25" customHeight="1"/>
    <row r="30" spans="1:2">
      <c r="A30" s="14" t="s">
        <v>23</v>
      </c>
    </row>
    <row r="31" spans="1:2">
      <c r="A31" s="15" t="s">
        <v>24</v>
      </c>
      <c r="B31" s="55">
        <v>4653648.3099999996</v>
      </c>
    </row>
    <row r="32" spans="1:2">
      <c r="A32" s="15" t="s">
        <v>25</v>
      </c>
      <c r="B32" s="55">
        <v>4163266.4</v>
      </c>
    </row>
    <row r="33" spans="1:2">
      <c r="A33" s="15" t="s">
        <v>26</v>
      </c>
      <c r="B33" s="55">
        <v>7174336.2999999998</v>
      </c>
    </row>
    <row r="34" spans="1:2">
      <c r="A34" s="15" t="s">
        <v>27</v>
      </c>
      <c r="B34" s="55">
        <v>2679078.77</v>
      </c>
    </row>
    <row r="35" spans="1:2">
      <c r="A35" s="15" t="s">
        <v>28</v>
      </c>
      <c r="B35" s="55">
        <v>1799966.71</v>
      </c>
    </row>
    <row r="36" spans="1:2">
      <c r="A36" s="15" t="s">
        <v>29</v>
      </c>
      <c r="B36" s="55">
        <v>944875.97</v>
      </c>
    </row>
    <row r="37" spans="1:2">
      <c r="A37" s="15" t="s">
        <v>30</v>
      </c>
      <c r="B37" s="55">
        <v>3084764.51</v>
      </c>
    </row>
    <row r="38" spans="1:2">
      <c r="A38" s="15" t="s">
        <v>31</v>
      </c>
      <c r="B38" s="55">
        <v>631067.81000000006</v>
      </c>
    </row>
    <row r="39" spans="1:2">
      <c r="A39" s="15" t="s">
        <v>32</v>
      </c>
      <c r="B39" s="55">
        <v>1283033.6200000001</v>
      </c>
    </row>
    <row r="40" spans="1:2">
      <c r="A40" s="15" t="s">
        <v>33</v>
      </c>
      <c r="B40" s="55">
        <v>563695.97</v>
      </c>
    </row>
    <row r="41" spans="1:2">
      <c r="A41" s="15" t="s">
        <v>34</v>
      </c>
      <c r="B41" s="55">
        <v>509590.13</v>
      </c>
    </row>
    <row r="42" spans="1:2">
      <c r="A42" s="15" t="s">
        <v>35</v>
      </c>
      <c r="B42" s="56">
        <v>4374170.1100000003</v>
      </c>
    </row>
    <row r="43" spans="1:2" ht="9" customHeight="1">
      <c r="A43" s="15"/>
    </row>
    <row r="44" spans="1:2">
      <c r="A44" s="18" t="s">
        <v>44</v>
      </c>
      <c r="B44" s="46">
        <f>SUM(B31:B43)</f>
        <v>31861494.609999996</v>
      </c>
    </row>
    <row r="45" spans="1:2" ht="7.5" customHeight="1">
      <c r="A45" s="15"/>
    </row>
    <row r="46" spans="1:2">
      <c r="A46" s="16" t="s">
        <v>37</v>
      </c>
    </row>
    <row r="47" spans="1:2">
      <c r="A47" s="16"/>
    </row>
    <row r="48" spans="1:2" hidden="1">
      <c r="A48" s="15" t="s">
        <v>38</v>
      </c>
    </row>
    <row r="49" spans="1:2">
      <c r="A49" s="15" t="s">
        <v>39</v>
      </c>
      <c r="B49" s="38">
        <v>405958.76999999996</v>
      </c>
    </row>
    <row r="50" spans="1:2">
      <c r="A50" s="15" t="s">
        <v>40</v>
      </c>
      <c r="B50" s="54">
        <v>31567.45</v>
      </c>
    </row>
    <row r="52" spans="1:2">
      <c r="A52" s="16" t="s">
        <v>41</v>
      </c>
      <c r="B52" s="50">
        <f>SUM(B48:B50)</f>
        <v>437526.22</v>
      </c>
    </row>
    <row r="53" spans="1:2" ht="8.1" customHeight="1"/>
    <row r="54" spans="1:2" ht="15.75" thickBot="1">
      <c r="A54" s="17" t="s">
        <v>45</v>
      </c>
      <c r="B54" s="51">
        <f>+B52+B44</f>
        <v>32299020.829999994</v>
      </c>
    </row>
    <row r="55" spans="1:2" ht="9" customHeight="1" thickTop="1">
      <c r="A55" s="17"/>
    </row>
    <row r="56" spans="1:2" ht="15">
      <c r="A56" s="42" t="s">
        <v>46</v>
      </c>
    </row>
    <row r="57" spans="1:2">
      <c r="A57" s="52" t="s">
        <v>47</v>
      </c>
      <c r="B57" s="57">
        <v>442093115.38999999</v>
      </c>
    </row>
    <row r="58" spans="1:2">
      <c r="A58" s="52" t="s">
        <v>48</v>
      </c>
      <c r="B58" s="57">
        <v>630075.36</v>
      </c>
    </row>
    <row r="59" spans="1:2">
      <c r="A59" s="52" t="s">
        <v>49</v>
      </c>
      <c r="B59" s="57">
        <v>7500</v>
      </c>
    </row>
    <row r="60" spans="1:2">
      <c r="A60" s="52" t="s">
        <v>50</v>
      </c>
      <c r="B60" s="57">
        <v>2075232.5</v>
      </c>
    </row>
    <row r="61" spans="1:2">
      <c r="A61" s="52" t="s">
        <v>51</v>
      </c>
      <c r="B61" s="57">
        <v>34820117.82</v>
      </c>
    </row>
    <row r="62" spans="1:2">
      <c r="A62" s="52" t="s">
        <v>52</v>
      </c>
      <c r="B62" s="57">
        <v>31204809.59</v>
      </c>
    </row>
    <row r="63" spans="1:2">
      <c r="A63" s="52" t="s">
        <v>53</v>
      </c>
      <c r="B63" s="57">
        <v>30534783.98</v>
      </c>
    </row>
    <row r="64" spans="1:2">
      <c r="A64" s="52" t="s">
        <v>54</v>
      </c>
      <c r="B64" s="57">
        <v>4448979.3499999996</v>
      </c>
    </row>
    <row r="65" spans="1:2">
      <c r="A65" s="52" t="s">
        <v>55</v>
      </c>
      <c r="B65" s="57">
        <v>10973105</v>
      </c>
    </row>
    <row r="66" spans="1:2">
      <c r="A66" s="52" t="s">
        <v>56</v>
      </c>
      <c r="B66" s="57">
        <v>439881.02</v>
      </c>
    </row>
    <row r="67" spans="1:2">
      <c r="A67" s="52" t="s">
        <v>57</v>
      </c>
      <c r="B67" s="57">
        <v>386742</v>
      </c>
    </row>
    <row r="68" spans="1:2">
      <c r="A68" s="52" t="s">
        <v>58</v>
      </c>
      <c r="B68" s="57">
        <v>3855692</v>
      </c>
    </row>
    <row r="69" spans="1:2">
      <c r="A69" s="52" t="s">
        <v>59</v>
      </c>
      <c r="B69" s="57">
        <v>4630200</v>
      </c>
    </row>
    <row r="70" spans="1:2">
      <c r="A70" s="52" t="s">
        <v>60</v>
      </c>
      <c r="B70" s="57">
        <v>390000</v>
      </c>
    </row>
    <row r="71" spans="1:2">
      <c r="A71" s="52" t="s">
        <v>61</v>
      </c>
      <c r="B71" s="57">
        <v>56278.37</v>
      </c>
    </row>
    <row r="72" spans="1:2">
      <c r="A72" s="52" t="s">
        <v>62</v>
      </c>
      <c r="B72" s="57">
        <v>21992082.460000001</v>
      </c>
    </row>
    <row r="73" spans="1:2">
      <c r="A73" s="52" t="s">
        <v>63</v>
      </c>
      <c r="B73" s="57">
        <v>1522649.36</v>
      </c>
    </row>
    <row r="74" spans="1:2">
      <c r="A74" s="52" t="s">
        <v>64</v>
      </c>
      <c r="B74" s="57">
        <v>445265</v>
      </c>
    </row>
    <row r="75" spans="1:2">
      <c r="A75" s="52" t="s">
        <v>65</v>
      </c>
      <c r="B75" s="57">
        <v>172203.56999999998</v>
      </c>
    </row>
    <row r="76" spans="1:2">
      <c r="A76" s="52" t="s">
        <v>66</v>
      </c>
      <c r="B76" s="57">
        <v>1079099.8999999999</v>
      </c>
    </row>
    <row r="77" spans="1:2">
      <c r="A77" s="52" t="s">
        <v>67</v>
      </c>
      <c r="B77" s="57">
        <v>289228.28000000003</v>
      </c>
    </row>
    <row r="78" spans="1:2">
      <c r="A78" s="52" t="s">
        <v>68</v>
      </c>
      <c r="B78" s="57">
        <v>9188401.5699999984</v>
      </c>
    </row>
    <row r="79" spans="1:2">
      <c r="A79" s="52" t="s">
        <v>69</v>
      </c>
      <c r="B79" s="57">
        <v>14501641.800000001</v>
      </c>
    </row>
    <row r="80" spans="1:2">
      <c r="A80" s="52" t="s">
        <v>70</v>
      </c>
      <c r="B80" s="57">
        <v>7225460.8799999999</v>
      </c>
    </row>
    <row r="81" spans="1:2">
      <c r="A81" s="52" t="s">
        <v>71</v>
      </c>
      <c r="B81" s="57">
        <v>40371998.990000002</v>
      </c>
    </row>
    <row r="82" spans="1:2">
      <c r="A82" s="52" t="s">
        <v>72</v>
      </c>
      <c r="B82" s="57">
        <v>8361458.4400000004</v>
      </c>
    </row>
    <row r="83" spans="1:2">
      <c r="A83" s="52" t="s">
        <v>73</v>
      </c>
      <c r="B83" s="57">
        <v>7116800</v>
      </c>
    </row>
    <row r="84" spans="1:2">
      <c r="A84" s="52" t="s">
        <v>74</v>
      </c>
      <c r="B84" s="57">
        <v>731065.17999999993</v>
      </c>
    </row>
    <row r="85" spans="1:2">
      <c r="A85" s="52" t="s">
        <v>75</v>
      </c>
      <c r="B85" s="57">
        <v>22737946.02</v>
      </c>
    </row>
    <row r="86" spans="1:2">
      <c r="A86" s="52" t="s">
        <v>76</v>
      </c>
      <c r="B86" s="57">
        <v>253106.11</v>
      </c>
    </row>
    <row r="87" spans="1:2">
      <c r="A87" s="52" t="s">
        <v>77</v>
      </c>
      <c r="B87" s="57">
        <v>1018818.74</v>
      </c>
    </row>
    <row r="88" spans="1:2">
      <c r="A88" s="52" t="s">
        <v>78</v>
      </c>
      <c r="B88" s="57">
        <v>1101448.2999999998</v>
      </c>
    </row>
    <row r="89" spans="1:2">
      <c r="A89" s="52" t="s">
        <v>79</v>
      </c>
      <c r="B89" s="57">
        <v>104425.15</v>
      </c>
    </row>
    <row r="90" spans="1:2">
      <c r="A90" s="52" t="s">
        <v>80</v>
      </c>
      <c r="B90" s="57">
        <v>2167924.3199999998</v>
      </c>
    </row>
    <row r="91" spans="1:2">
      <c r="A91" s="52" t="s">
        <v>81</v>
      </c>
      <c r="B91" s="57">
        <v>3912490.43</v>
      </c>
    </row>
    <row r="92" spans="1:2">
      <c r="A92" s="52" t="s">
        <v>82</v>
      </c>
      <c r="B92" s="57">
        <v>770406.85</v>
      </c>
    </row>
    <row r="93" spans="1:2">
      <c r="A93" s="52" t="s">
        <v>83</v>
      </c>
      <c r="B93" s="57">
        <v>503529.8</v>
      </c>
    </row>
    <row r="94" spans="1:2">
      <c r="A94" s="52" t="s">
        <v>84</v>
      </c>
      <c r="B94" s="57">
        <v>17433.34</v>
      </c>
    </row>
    <row r="95" spans="1:2">
      <c r="A95" s="52" t="s">
        <v>85</v>
      </c>
      <c r="B95" s="57">
        <v>265496791.13</v>
      </c>
    </row>
    <row r="96" spans="1:2">
      <c r="A96" s="52" t="s">
        <v>86</v>
      </c>
      <c r="B96" s="57">
        <v>250242.12</v>
      </c>
    </row>
    <row r="97" spans="1:2">
      <c r="A97" s="52" t="s">
        <v>87</v>
      </c>
      <c r="B97" s="57">
        <v>2300</v>
      </c>
    </row>
    <row r="98" spans="1:2">
      <c r="A98" s="52" t="s">
        <v>88</v>
      </c>
      <c r="B98" s="57">
        <v>18010</v>
      </c>
    </row>
    <row r="99" spans="1:2">
      <c r="A99" s="52" t="s">
        <v>89</v>
      </c>
      <c r="B99" s="57">
        <v>852705054.35000002</v>
      </c>
    </row>
    <row r="100" spans="1:2">
      <c r="A100" s="52" t="s">
        <v>90</v>
      </c>
      <c r="B100" s="57">
        <v>2156934.88</v>
      </c>
    </row>
    <row r="101" spans="1:2">
      <c r="A101" s="52" t="s">
        <v>91</v>
      </c>
      <c r="B101" s="57">
        <v>1139306.28</v>
      </c>
    </row>
    <row r="102" spans="1:2">
      <c r="A102" s="52" t="s">
        <v>92</v>
      </c>
      <c r="B102" s="57">
        <v>18429396.640000001</v>
      </c>
    </row>
    <row r="103" spans="1:2">
      <c r="A103" s="52" t="s">
        <v>93</v>
      </c>
      <c r="B103" s="57">
        <v>220997.5</v>
      </c>
    </row>
    <row r="104" spans="1:2">
      <c r="A104" s="52" t="s">
        <v>94</v>
      </c>
      <c r="B104" s="58">
        <v>1860365.37</v>
      </c>
    </row>
    <row r="105" spans="1:2" ht="23.25" customHeight="1" thickBot="1">
      <c r="A105" s="17" t="s">
        <v>95</v>
      </c>
      <c r="B105" s="41">
        <f>SUM(B57:B104)</f>
        <v>1854410795.1400001</v>
      </c>
    </row>
    <row r="106" spans="1:2" ht="9.9499999999999993" customHeight="1" thickTop="1">
      <c r="A106" s="19"/>
    </row>
    <row r="107" spans="1:2" ht="15" customHeight="1">
      <c r="A107" s="42" t="s">
        <v>96</v>
      </c>
    </row>
    <row r="108" spans="1:2" ht="12.75" customHeight="1">
      <c r="A108" s="12"/>
    </row>
    <row r="109" spans="1:2" ht="12.95" customHeight="1">
      <c r="A109" s="15" t="s">
        <v>97</v>
      </c>
      <c r="B109" s="47">
        <v>2326872.9300000002</v>
      </c>
    </row>
    <row r="110" spans="1:2" ht="12.95" customHeight="1">
      <c r="A110" s="15" t="s">
        <v>98</v>
      </c>
      <c r="B110" s="47">
        <v>362895.79</v>
      </c>
    </row>
    <row r="111" spans="1:2" ht="12.95" customHeight="1">
      <c r="A111" s="15" t="s">
        <v>99</v>
      </c>
      <c r="B111" s="47">
        <v>30322.12</v>
      </c>
    </row>
    <row r="112" spans="1:2" ht="12.95" customHeight="1">
      <c r="A112" s="15" t="s">
        <v>100</v>
      </c>
      <c r="B112" s="47">
        <v>40.01</v>
      </c>
    </row>
    <row r="113" spans="1:2" ht="12.95" customHeight="1">
      <c r="A113" s="15" t="s">
        <v>101</v>
      </c>
      <c r="B113" s="48">
        <v>1343217.86</v>
      </c>
    </row>
    <row r="114" spans="1:2" ht="12.95" customHeight="1">
      <c r="A114" s="15"/>
    </row>
    <row r="115" spans="1:2" ht="15.75" thickBot="1">
      <c r="A115" s="17" t="s">
        <v>102</v>
      </c>
      <c r="B115" s="20">
        <f>SUM(B109:B113)</f>
        <v>4063348.71</v>
      </c>
    </row>
    <row r="116" spans="1:2" ht="12.95" customHeight="1" thickTop="1">
      <c r="A116" s="15"/>
    </row>
    <row r="117" spans="1:2" ht="12.95" customHeight="1">
      <c r="A117" s="15"/>
    </row>
    <row r="118" spans="1:2" ht="12.95" customHeight="1">
      <c r="A118" s="21"/>
    </row>
    <row r="119" spans="1:2" ht="12.95" customHeight="1">
      <c r="A119" s="15"/>
    </row>
    <row r="120" spans="1:2" ht="12.95" customHeight="1">
      <c r="A120" s="15"/>
    </row>
    <row r="121" spans="1:2" ht="15" customHeight="1"/>
    <row r="122" spans="1:2" ht="15" customHeight="1"/>
    <row r="123" spans="1:2" ht="15" customHeight="1"/>
    <row r="124" spans="1:2" ht="15" customHeight="1"/>
    <row r="125" spans="1:2" ht="15" customHeight="1"/>
    <row r="126" spans="1:2" ht="15" customHeight="1"/>
    <row r="127" spans="1:2" ht="15" customHeight="1"/>
    <row r="128" spans="1:2" ht="15" customHeight="1"/>
    <row r="129" spans="1:1" ht="15" customHeight="1"/>
    <row r="130" spans="1:1" ht="15" customHeight="1"/>
    <row r="132" spans="1:1">
      <c r="A132" s="22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  <row r="145" spans="1:1">
      <c r="A145" s="22"/>
    </row>
    <row r="146" spans="1:1">
      <c r="A146" s="22"/>
    </row>
    <row r="147" spans="1:1">
      <c r="A147" s="22"/>
    </row>
    <row r="148" spans="1:1">
      <c r="A148" s="22"/>
    </row>
    <row r="149" spans="1:1">
      <c r="A149" s="22"/>
    </row>
    <row r="150" spans="1:1">
      <c r="A150" s="22"/>
    </row>
    <row r="151" spans="1:1">
      <c r="A151" s="22"/>
    </row>
    <row r="152" spans="1:1">
      <c r="A152" s="22"/>
    </row>
    <row r="153" spans="1:1">
      <c r="A153" s="22"/>
    </row>
    <row r="154" spans="1:1">
      <c r="A154" s="22"/>
    </row>
    <row r="155" spans="1:1">
      <c r="A155" s="22"/>
    </row>
    <row r="156" spans="1:1">
      <c r="A156" s="22"/>
    </row>
    <row r="157" spans="1:1">
      <c r="A157" s="22"/>
    </row>
    <row r="158" spans="1:1">
      <c r="A158" s="22"/>
    </row>
    <row r="159" spans="1:1">
      <c r="A159" s="22"/>
    </row>
    <row r="160" spans="1:1">
      <c r="A160" s="22"/>
    </row>
    <row r="161" spans="1:1">
      <c r="A161" s="22"/>
    </row>
    <row r="162" spans="1:1">
      <c r="A162" s="22"/>
    </row>
    <row r="163" spans="1:1">
      <c r="A163" s="22"/>
    </row>
    <row r="164" spans="1:1">
      <c r="A164" s="22"/>
    </row>
    <row r="165" spans="1:1">
      <c r="A165" s="22"/>
    </row>
    <row r="166" spans="1:1">
      <c r="A166" s="22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31 de diciembre de 2015
Valores en RD$
</oddHeader>
  </headerFooter>
  <rowBreaks count="3" manualBreakCount="3">
    <brk id="26" max="16383" man="1"/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X</cp:lastModifiedBy>
  <cp:revision/>
  <dcterms:created xsi:type="dcterms:W3CDTF">1999-04-24T14:30:54Z</dcterms:created>
  <dcterms:modified xsi:type="dcterms:W3CDTF">2016-02-23T15:15:19Z</dcterms:modified>
  <cp:category/>
  <cp:contentStatus/>
</cp:coreProperties>
</file>